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6E8EAE1A-837D-4F6F-A5E3-B370AC0F90B6}" xr6:coauthVersionLast="47" xr6:coauthVersionMax="47" xr10:uidLastSave="{00000000-0000-0000-0000-000000000000}"/>
  <bookViews>
    <workbookView xWindow="-108" yWindow="-108" windowWidth="23256" windowHeight="12456" tabRatio="735" firstSheet="4" activeTab="9" xr2:uid="{00000000-000D-0000-FFFF-FFFF00000000}"/>
  </bookViews>
  <sheets>
    <sheet name="marinier" sheetId="55" r:id="rId1"/>
    <sheet name="licbarque97" sheetId="4" r:id="rId2"/>
    <sheet name="licence vérifier" sheetId="64" r:id="rId3"/>
    <sheet name="Ampuis 1" sheetId="27" r:id="rId4"/>
    <sheet name="Serrieres Sablons" sheetId="25" r:id="rId5"/>
    <sheet name="Chasse" sheetId="31" r:id="rId6"/>
    <sheet name="St Romain" sheetId="51" r:id="rId7"/>
    <sheet name="NM CdR" sheetId="26" r:id="rId8"/>
    <sheet name="Roanne" sheetId="69" r:id="rId9"/>
    <sheet name="Vitesse CRIT Nievroz" sheetId="32" r:id="rId10"/>
    <sheet name="Bourg les Valence" sheetId="61" r:id="rId11"/>
    <sheet name="Grigny" sheetId="62" r:id="rId12"/>
    <sheet name="St Fons" sheetId="37" r:id="rId13"/>
    <sheet name="Loire" sheetId="60" r:id="rId14"/>
    <sheet name="Ampuis 2" sheetId="59" r:id="rId15"/>
    <sheet name="saison 2026" sheetId="56" r:id="rId16"/>
    <sheet name="calcul temps" sheetId="8" r:id="rId17"/>
  </sheets>
  <definedNames>
    <definedName name="_xlnm._FilterDatabase" localSheetId="14" hidden="1">'Ampuis 2'!$A$32:$F$39</definedName>
    <definedName name="_xlnm._FilterDatabase" localSheetId="1" hidden="1">licbarque97!$A$1:$J$24</definedName>
    <definedName name="_xlnm._FilterDatabase" localSheetId="2" hidden="1">'licence vérifier'!$A$1:$J$23</definedName>
    <definedName name="_xlnm._FilterDatabase" localSheetId="13" hidden="1">Loire!$A$32:$F$41</definedName>
    <definedName name="_xlnm._FilterDatabase" localSheetId="4" hidden="1">'Serrieres Sablons'!$A$13:$F$15</definedName>
    <definedName name="_xlnm._FilterDatabase" localSheetId="6" hidden="1">'St Romain'!$A$19:$F$24</definedName>
    <definedName name="_xlnm._FilterDatabase" localSheetId="9" hidden="1">'Vitesse CRIT Nievroz'!$A$14:$E$17</definedName>
    <definedName name="_xlnm.Print_Titles" localSheetId="1">licbarque97!$1:$1</definedName>
    <definedName name="_xlnm.Print_Titles" localSheetId="2">'licence vérifier'!$1:$1</definedName>
    <definedName name="licbarque97" localSheetId="2">'licence vérifier'!$1:$1048576</definedName>
    <definedName name="licbarque97">licbarque97!$1:$1048576</definedName>
    <definedName name="_xlnm.Print_Area" localSheetId="1">licbarque97!$B$1:$G$773</definedName>
    <definedName name="_xlnm.Print_Area" localSheetId="2">'licence vérifier'!$B$1:$G$772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2" l="1"/>
  <c r="G27" i="32"/>
  <c r="G29" i="32"/>
  <c r="G22" i="32"/>
  <c r="G23" i="32"/>
  <c r="G21" i="32"/>
  <c r="B16" i="32" l="1"/>
  <c r="G15" i="69"/>
  <c r="G14" i="69"/>
  <c r="G11" i="69"/>
  <c r="G4" i="69"/>
  <c r="C27" i="69" l="1"/>
  <c r="B27" i="69"/>
  <c r="D26" i="69"/>
  <c r="C26" i="69"/>
  <c r="B26" i="69"/>
  <c r="D25" i="69"/>
  <c r="C25" i="69"/>
  <c r="B25" i="69"/>
  <c r="H23" i="69"/>
  <c r="D23" i="69"/>
  <c r="C23" i="69"/>
  <c r="B23" i="69"/>
  <c r="D22" i="69"/>
  <c r="C22" i="69"/>
  <c r="B22" i="69"/>
  <c r="D21" i="69"/>
  <c r="C21" i="69"/>
  <c r="B21" i="69"/>
  <c r="D20" i="69"/>
  <c r="C20" i="69"/>
  <c r="B20" i="69"/>
  <c r="H18" i="69"/>
  <c r="D18" i="69"/>
  <c r="C18" i="69"/>
  <c r="B18" i="69"/>
  <c r="D17" i="69"/>
  <c r="C17" i="69"/>
  <c r="B17" i="69"/>
  <c r="D16" i="69"/>
  <c r="C16" i="69"/>
  <c r="B16" i="69"/>
  <c r="D15" i="69"/>
  <c r="C15" i="69"/>
  <c r="B15" i="69"/>
  <c r="D14" i="69"/>
  <c r="C14" i="69"/>
  <c r="B14" i="69"/>
  <c r="H12" i="69"/>
  <c r="D12" i="69"/>
  <c r="C12" i="69"/>
  <c r="B12" i="69"/>
  <c r="D11" i="69"/>
  <c r="C11" i="69"/>
  <c r="B11" i="69"/>
  <c r="H9" i="69"/>
  <c r="D9" i="69"/>
  <c r="C9" i="69"/>
  <c r="B9" i="69"/>
  <c r="H8" i="69"/>
  <c r="D8" i="69"/>
  <c r="C8" i="69"/>
  <c r="B8" i="69"/>
  <c r="H6" i="69"/>
  <c r="D6" i="69"/>
  <c r="C6" i="69"/>
  <c r="B6" i="69"/>
  <c r="C5" i="69"/>
  <c r="B5" i="69"/>
  <c r="D4" i="69"/>
  <c r="C4" i="69"/>
  <c r="B4" i="69"/>
  <c r="D33" i="51"/>
  <c r="C33" i="51"/>
  <c r="B33" i="51"/>
  <c r="D32" i="51"/>
  <c r="C32" i="51"/>
  <c r="B32" i="51"/>
  <c r="D28" i="51"/>
  <c r="C28" i="51"/>
  <c r="B28" i="51"/>
  <c r="D27" i="51"/>
  <c r="C27" i="51"/>
  <c r="B27" i="51"/>
  <c r="D26" i="51"/>
  <c r="C26" i="51"/>
  <c r="B26" i="51"/>
  <c r="D20" i="51"/>
  <c r="C20" i="51"/>
  <c r="B20" i="51"/>
  <c r="D21" i="51"/>
  <c r="C21" i="51"/>
  <c r="B21" i="51"/>
  <c r="D22" i="51"/>
  <c r="C22" i="51"/>
  <c r="B22" i="51"/>
  <c r="D19" i="51"/>
  <c r="C19" i="51"/>
  <c r="B19" i="51"/>
  <c r="D15" i="51"/>
  <c r="C15" i="51"/>
  <c r="B15" i="51"/>
  <c r="D14" i="51"/>
  <c r="C14" i="51"/>
  <c r="B14" i="51"/>
  <c r="D5" i="51"/>
  <c r="C5" i="51"/>
  <c r="B5" i="51"/>
  <c r="D4" i="51"/>
  <c r="C4" i="51"/>
  <c r="B4" i="51"/>
  <c r="F29" i="31"/>
  <c r="D29" i="31"/>
  <c r="C29" i="31"/>
  <c r="B29" i="31"/>
  <c r="F28" i="31"/>
  <c r="D28" i="31"/>
  <c r="C28" i="31"/>
  <c r="B28" i="31"/>
  <c r="D31" i="31"/>
  <c r="C31" i="31"/>
  <c r="B31" i="31"/>
  <c r="F23" i="31" l="1"/>
  <c r="D23" i="31"/>
  <c r="C23" i="31"/>
  <c r="B23" i="31"/>
  <c r="F22" i="31"/>
  <c r="D22" i="31"/>
  <c r="C22" i="31"/>
  <c r="B22" i="31"/>
  <c r="D26" i="31"/>
  <c r="C26" i="31"/>
  <c r="B26" i="31"/>
  <c r="F18" i="31"/>
  <c r="D18" i="31"/>
  <c r="C18" i="31"/>
  <c r="B18" i="31"/>
  <c r="F17" i="31"/>
  <c r="D17" i="31"/>
  <c r="C17" i="31"/>
  <c r="B17" i="31"/>
  <c r="F19" i="31"/>
  <c r="D19" i="31"/>
  <c r="C19" i="31"/>
  <c r="B19" i="31"/>
  <c r="L23" i="56" l="1"/>
  <c r="G23" i="56"/>
  <c r="H23" i="56"/>
  <c r="I23" i="56"/>
  <c r="B54" i="62"/>
  <c r="I12" i="56"/>
  <c r="H12" i="56"/>
  <c r="J12" i="56"/>
  <c r="J23" i="56"/>
  <c r="B23" i="56"/>
  <c r="B12" i="56"/>
  <c r="B27" i="32"/>
  <c r="C27" i="32"/>
  <c r="B28" i="32"/>
  <c r="C28" i="32"/>
  <c r="B22" i="32"/>
  <c r="C22" i="32"/>
  <c r="B23" i="32"/>
  <c r="C23" i="32"/>
  <c r="B24" i="32"/>
  <c r="C24" i="32"/>
  <c r="B25" i="32"/>
  <c r="C25" i="32"/>
  <c r="B15" i="32"/>
  <c r="C15" i="32"/>
  <c r="B17" i="32"/>
  <c r="C17" i="32"/>
  <c r="B18" i="32"/>
  <c r="C18" i="32"/>
  <c r="B19" i="32"/>
  <c r="C19" i="32"/>
  <c r="B12" i="32"/>
  <c r="C12" i="32"/>
  <c r="B9" i="32"/>
  <c r="C9" i="32"/>
  <c r="B6" i="32"/>
  <c r="C6" i="32"/>
  <c r="B50" i="59"/>
  <c r="C50" i="59"/>
  <c r="D50" i="59"/>
  <c r="F50" i="59"/>
  <c r="B51" i="59"/>
  <c r="C51" i="59"/>
  <c r="D51" i="59"/>
  <c r="F51" i="59"/>
  <c r="B52" i="59"/>
  <c r="C52" i="59"/>
  <c r="D52" i="59"/>
  <c r="F52" i="59"/>
  <c r="B53" i="59"/>
  <c r="C53" i="59"/>
  <c r="D53" i="59"/>
  <c r="F53" i="59"/>
  <c r="B54" i="59"/>
  <c r="C54" i="59"/>
  <c r="D54" i="59"/>
  <c r="F54" i="59"/>
  <c r="B55" i="59"/>
  <c r="C55" i="59"/>
  <c r="D55" i="59"/>
  <c r="F55" i="59"/>
  <c r="B56" i="59"/>
  <c r="C56" i="59"/>
  <c r="D56" i="59"/>
  <c r="F56" i="59"/>
  <c r="B57" i="59"/>
  <c r="C57" i="59"/>
  <c r="D57" i="59"/>
  <c r="F57" i="59"/>
  <c r="B23" i="59"/>
  <c r="C23" i="59"/>
  <c r="D23" i="59"/>
  <c r="F23" i="59"/>
  <c r="B24" i="59"/>
  <c r="C24" i="59"/>
  <c r="D24" i="59"/>
  <c r="F24" i="59"/>
  <c r="B25" i="59"/>
  <c r="C25" i="59"/>
  <c r="D25" i="59"/>
  <c r="F25" i="59"/>
  <c r="B26" i="59"/>
  <c r="C26" i="59"/>
  <c r="D26" i="59"/>
  <c r="F26" i="59"/>
  <c r="B27" i="59"/>
  <c r="C27" i="59"/>
  <c r="D27" i="59"/>
  <c r="F27" i="59"/>
  <c r="B28" i="59"/>
  <c r="C28" i="59"/>
  <c r="D28" i="59"/>
  <c r="F28" i="59"/>
  <c r="B29" i="59"/>
  <c r="C29" i="59"/>
  <c r="D29" i="59"/>
  <c r="F29" i="59"/>
  <c r="B30" i="59"/>
  <c r="C30" i="59"/>
  <c r="D30" i="59"/>
  <c r="F30" i="59"/>
  <c r="B14" i="59"/>
  <c r="C14" i="59"/>
  <c r="D14" i="59"/>
  <c r="F14" i="59"/>
  <c r="B15" i="59"/>
  <c r="C15" i="59"/>
  <c r="D15" i="59"/>
  <c r="F15" i="59"/>
  <c r="B16" i="59"/>
  <c r="C16" i="59"/>
  <c r="D16" i="59"/>
  <c r="F16" i="59"/>
  <c r="B17" i="59"/>
  <c r="C17" i="59"/>
  <c r="D17" i="59"/>
  <c r="F17" i="59"/>
  <c r="B18" i="59"/>
  <c r="C18" i="59"/>
  <c r="D18" i="59"/>
  <c r="F18" i="59"/>
  <c r="B19" i="59"/>
  <c r="C19" i="59"/>
  <c r="D19" i="59"/>
  <c r="F19" i="59"/>
  <c r="B20" i="59"/>
  <c r="C20" i="59"/>
  <c r="D20" i="59"/>
  <c r="F20" i="59"/>
  <c r="B5" i="59"/>
  <c r="C5" i="59"/>
  <c r="D5" i="59"/>
  <c r="F5" i="59"/>
  <c r="B6" i="59"/>
  <c r="C6" i="59"/>
  <c r="D6" i="59"/>
  <c r="F6" i="59"/>
  <c r="B7" i="59"/>
  <c r="C7" i="59"/>
  <c r="D7" i="59"/>
  <c r="F7" i="59"/>
  <c r="B8" i="59"/>
  <c r="C8" i="59"/>
  <c r="D8" i="59"/>
  <c r="F8" i="59"/>
  <c r="B9" i="59"/>
  <c r="C9" i="59"/>
  <c r="D9" i="59"/>
  <c r="F9" i="59"/>
  <c r="B10" i="59"/>
  <c r="C10" i="59"/>
  <c r="D10" i="59"/>
  <c r="F10" i="59"/>
  <c r="B11" i="59"/>
  <c r="C11" i="59"/>
  <c r="D11" i="59"/>
  <c r="F11" i="59"/>
  <c r="B54" i="60"/>
  <c r="C54" i="60"/>
  <c r="D54" i="60"/>
  <c r="F54" i="60"/>
  <c r="B55" i="60"/>
  <c r="C55" i="60"/>
  <c r="D55" i="60"/>
  <c r="F55" i="60"/>
  <c r="B56" i="60"/>
  <c r="C56" i="60"/>
  <c r="D56" i="60"/>
  <c r="F56" i="60"/>
  <c r="B57" i="60"/>
  <c r="C57" i="60"/>
  <c r="D57" i="60"/>
  <c r="F57" i="60"/>
  <c r="B58" i="60"/>
  <c r="C58" i="60"/>
  <c r="D58" i="60"/>
  <c r="F58" i="60"/>
  <c r="B59" i="60"/>
  <c r="C59" i="60"/>
  <c r="D59" i="60"/>
  <c r="F59" i="60"/>
  <c r="B60" i="60"/>
  <c r="C60" i="60"/>
  <c r="D60" i="60"/>
  <c r="F60" i="60"/>
  <c r="B61" i="60"/>
  <c r="C61" i="60"/>
  <c r="D61" i="60"/>
  <c r="F61" i="60"/>
  <c r="B62" i="60"/>
  <c r="C62" i="60"/>
  <c r="D62" i="60"/>
  <c r="F62" i="60"/>
  <c r="B44" i="60"/>
  <c r="C44" i="60"/>
  <c r="D44" i="60"/>
  <c r="F44" i="60"/>
  <c r="B45" i="60"/>
  <c r="C45" i="60"/>
  <c r="D45" i="60"/>
  <c r="F45" i="60"/>
  <c r="B46" i="60"/>
  <c r="C46" i="60"/>
  <c r="D46" i="60"/>
  <c r="F46" i="60"/>
  <c r="B47" i="60"/>
  <c r="C47" i="60"/>
  <c r="D47" i="60"/>
  <c r="F47" i="60"/>
  <c r="B48" i="60"/>
  <c r="C48" i="60"/>
  <c r="D48" i="60"/>
  <c r="F48" i="60"/>
  <c r="B49" i="60"/>
  <c r="C49" i="60"/>
  <c r="D49" i="60"/>
  <c r="F49" i="60"/>
  <c r="B50" i="60"/>
  <c r="C50" i="60"/>
  <c r="D50" i="60"/>
  <c r="F50" i="60"/>
  <c r="B51" i="60"/>
  <c r="C51" i="60"/>
  <c r="D51" i="60"/>
  <c r="F51" i="60"/>
  <c r="B33" i="60"/>
  <c r="C33" i="60"/>
  <c r="D33" i="60"/>
  <c r="F33" i="60"/>
  <c r="B34" i="60"/>
  <c r="C34" i="60"/>
  <c r="D34" i="60"/>
  <c r="F34" i="60"/>
  <c r="B35" i="60"/>
  <c r="C35" i="60"/>
  <c r="D35" i="60"/>
  <c r="F35" i="60"/>
  <c r="B36" i="60"/>
  <c r="C36" i="60"/>
  <c r="D36" i="60"/>
  <c r="F36" i="60"/>
  <c r="B37" i="60"/>
  <c r="C37" i="60"/>
  <c r="D37" i="60"/>
  <c r="F37" i="60"/>
  <c r="B38" i="60"/>
  <c r="C38" i="60"/>
  <c r="D38" i="60"/>
  <c r="F38" i="60"/>
  <c r="B39" i="60"/>
  <c r="C39" i="60"/>
  <c r="D39" i="60"/>
  <c r="F39" i="60"/>
  <c r="B40" i="60"/>
  <c r="C40" i="60"/>
  <c r="D40" i="60"/>
  <c r="F40" i="60"/>
  <c r="B41" i="60"/>
  <c r="C41" i="60"/>
  <c r="D41" i="60"/>
  <c r="F41" i="60"/>
  <c r="B23" i="60"/>
  <c r="C23" i="60"/>
  <c r="D23" i="60"/>
  <c r="F23" i="60"/>
  <c r="B24" i="60"/>
  <c r="C24" i="60"/>
  <c r="D24" i="60"/>
  <c r="F24" i="60"/>
  <c r="B25" i="60"/>
  <c r="C25" i="60"/>
  <c r="D25" i="60"/>
  <c r="F25" i="60"/>
  <c r="B26" i="60"/>
  <c r="C26" i="60"/>
  <c r="D26" i="60"/>
  <c r="F26" i="60"/>
  <c r="B27" i="60"/>
  <c r="C27" i="60"/>
  <c r="D27" i="60"/>
  <c r="F27" i="60"/>
  <c r="B28" i="60"/>
  <c r="C28" i="60"/>
  <c r="D28" i="60"/>
  <c r="F28" i="60"/>
  <c r="B29" i="60"/>
  <c r="C29" i="60"/>
  <c r="D29" i="60"/>
  <c r="F29" i="60"/>
  <c r="B30" i="60"/>
  <c r="C30" i="60"/>
  <c r="D30" i="60"/>
  <c r="F30" i="60"/>
  <c r="B14" i="60"/>
  <c r="C14" i="60"/>
  <c r="D14" i="60"/>
  <c r="F14" i="60"/>
  <c r="B15" i="60"/>
  <c r="C15" i="60"/>
  <c r="D15" i="60"/>
  <c r="F15" i="60"/>
  <c r="B16" i="60"/>
  <c r="C16" i="60"/>
  <c r="D16" i="60"/>
  <c r="F16" i="60"/>
  <c r="B17" i="60"/>
  <c r="C17" i="60"/>
  <c r="D17" i="60"/>
  <c r="F17" i="60"/>
  <c r="B18" i="60"/>
  <c r="C18" i="60"/>
  <c r="D18" i="60"/>
  <c r="F18" i="60"/>
  <c r="B19" i="60"/>
  <c r="C19" i="60"/>
  <c r="D19" i="60"/>
  <c r="F19" i="60"/>
  <c r="B20" i="60"/>
  <c r="C20" i="60"/>
  <c r="D20" i="60"/>
  <c r="F20" i="60"/>
  <c r="B5" i="60"/>
  <c r="C5" i="60"/>
  <c r="D5" i="60"/>
  <c r="F5" i="60"/>
  <c r="B6" i="60"/>
  <c r="C6" i="60"/>
  <c r="D6" i="60"/>
  <c r="F6" i="60"/>
  <c r="B7" i="60"/>
  <c r="C7" i="60"/>
  <c r="D7" i="60"/>
  <c r="F7" i="60"/>
  <c r="B8" i="60"/>
  <c r="C8" i="60"/>
  <c r="D8" i="60"/>
  <c r="F8" i="60"/>
  <c r="B9" i="60"/>
  <c r="C9" i="60"/>
  <c r="D9" i="60"/>
  <c r="F9" i="60"/>
  <c r="B10" i="60"/>
  <c r="C10" i="60"/>
  <c r="D10" i="60"/>
  <c r="F10" i="60"/>
  <c r="B11" i="60"/>
  <c r="C11" i="60"/>
  <c r="D11" i="60"/>
  <c r="F11" i="60"/>
  <c r="B56" i="37"/>
  <c r="C56" i="37"/>
  <c r="D56" i="37"/>
  <c r="F56" i="37"/>
  <c r="B57" i="37"/>
  <c r="C57" i="37"/>
  <c r="D57" i="37"/>
  <c r="F57" i="37"/>
  <c r="B58" i="37"/>
  <c r="C58" i="37"/>
  <c r="D58" i="37"/>
  <c r="F58" i="37"/>
  <c r="B59" i="37"/>
  <c r="C59" i="37"/>
  <c r="D59" i="37"/>
  <c r="F59" i="37"/>
  <c r="B60" i="37"/>
  <c r="C60" i="37"/>
  <c r="D60" i="37"/>
  <c r="F60" i="37"/>
  <c r="B61" i="37"/>
  <c r="C61" i="37"/>
  <c r="D61" i="37"/>
  <c r="F61" i="37"/>
  <c r="B62" i="37"/>
  <c r="C62" i="37"/>
  <c r="D62" i="37"/>
  <c r="F62" i="37"/>
  <c r="B63" i="37"/>
  <c r="C63" i="37"/>
  <c r="D63" i="37"/>
  <c r="F63" i="37"/>
  <c r="B45" i="37"/>
  <c r="C45" i="37"/>
  <c r="D45" i="37"/>
  <c r="F45" i="37"/>
  <c r="B46" i="37"/>
  <c r="C46" i="37"/>
  <c r="D46" i="37"/>
  <c r="F46" i="37"/>
  <c r="B47" i="37"/>
  <c r="C47" i="37"/>
  <c r="D47" i="37"/>
  <c r="F47" i="37"/>
  <c r="B48" i="37"/>
  <c r="C48" i="37"/>
  <c r="D48" i="37"/>
  <c r="F48" i="37"/>
  <c r="B49" i="37"/>
  <c r="C49" i="37"/>
  <c r="D49" i="37"/>
  <c r="F49" i="37"/>
  <c r="B50" i="37"/>
  <c r="C50" i="37"/>
  <c r="D50" i="37"/>
  <c r="F50" i="37"/>
  <c r="B51" i="37"/>
  <c r="C51" i="37"/>
  <c r="D51" i="37"/>
  <c r="F51" i="37"/>
  <c r="B52" i="37"/>
  <c r="C52" i="37"/>
  <c r="D52" i="37"/>
  <c r="F52" i="37"/>
  <c r="B53" i="37"/>
  <c r="C53" i="37"/>
  <c r="D53" i="37"/>
  <c r="F53" i="37"/>
  <c r="B34" i="37"/>
  <c r="C34" i="37"/>
  <c r="D34" i="37"/>
  <c r="F34" i="37"/>
  <c r="B35" i="37"/>
  <c r="C35" i="37"/>
  <c r="D35" i="37"/>
  <c r="F35" i="37"/>
  <c r="B36" i="37"/>
  <c r="C36" i="37"/>
  <c r="D36" i="37"/>
  <c r="F36" i="37"/>
  <c r="B37" i="37"/>
  <c r="C37" i="37"/>
  <c r="D37" i="37"/>
  <c r="F37" i="37"/>
  <c r="B38" i="37"/>
  <c r="C38" i="37"/>
  <c r="D38" i="37"/>
  <c r="F38" i="37"/>
  <c r="B39" i="37"/>
  <c r="C39" i="37"/>
  <c r="D39" i="37"/>
  <c r="F39" i="37"/>
  <c r="B40" i="37"/>
  <c r="C40" i="37"/>
  <c r="D40" i="37"/>
  <c r="F40" i="37"/>
  <c r="B41" i="37"/>
  <c r="C41" i="37"/>
  <c r="D41" i="37"/>
  <c r="F41" i="37"/>
  <c r="B42" i="37"/>
  <c r="C42" i="37"/>
  <c r="D42" i="37"/>
  <c r="F42" i="37"/>
  <c r="B24" i="37"/>
  <c r="C24" i="37"/>
  <c r="D24" i="37"/>
  <c r="F24" i="37"/>
  <c r="B25" i="37"/>
  <c r="C25" i="37"/>
  <c r="D25" i="37"/>
  <c r="F25" i="37"/>
  <c r="B26" i="37"/>
  <c r="C26" i="37"/>
  <c r="D26" i="37"/>
  <c r="F26" i="37"/>
  <c r="B27" i="37"/>
  <c r="C27" i="37"/>
  <c r="D27" i="37"/>
  <c r="F27" i="37"/>
  <c r="B28" i="37"/>
  <c r="C28" i="37"/>
  <c r="D28" i="37"/>
  <c r="F28" i="37"/>
  <c r="B29" i="37"/>
  <c r="C29" i="37"/>
  <c r="D29" i="37"/>
  <c r="F29" i="37"/>
  <c r="B30" i="37"/>
  <c r="C30" i="37"/>
  <c r="D30" i="37"/>
  <c r="F30" i="37"/>
  <c r="B31" i="37"/>
  <c r="C31" i="37"/>
  <c r="D31" i="37"/>
  <c r="F31" i="37"/>
  <c r="B14" i="37"/>
  <c r="C14" i="37"/>
  <c r="D14" i="37"/>
  <c r="F14" i="37"/>
  <c r="B15" i="37"/>
  <c r="C15" i="37"/>
  <c r="D15" i="37"/>
  <c r="F15" i="37"/>
  <c r="B16" i="37"/>
  <c r="C16" i="37"/>
  <c r="D16" i="37"/>
  <c r="F16" i="37"/>
  <c r="B17" i="37"/>
  <c r="C17" i="37"/>
  <c r="D17" i="37"/>
  <c r="F17" i="37"/>
  <c r="B18" i="37"/>
  <c r="C18" i="37"/>
  <c r="D18" i="37"/>
  <c r="F18" i="37"/>
  <c r="B19" i="37"/>
  <c r="C19" i="37"/>
  <c r="D19" i="37"/>
  <c r="F19" i="37"/>
  <c r="B20" i="37"/>
  <c r="C20" i="37"/>
  <c r="D20" i="37"/>
  <c r="F20" i="37"/>
  <c r="B21" i="37"/>
  <c r="C21" i="37"/>
  <c r="D21" i="37"/>
  <c r="F21" i="37"/>
  <c r="B5" i="37"/>
  <c r="C5" i="37"/>
  <c r="D5" i="37"/>
  <c r="F5" i="37"/>
  <c r="B6" i="37"/>
  <c r="C6" i="37"/>
  <c r="D6" i="37"/>
  <c r="F6" i="37"/>
  <c r="B7" i="37"/>
  <c r="C7" i="37"/>
  <c r="D7" i="37"/>
  <c r="F7" i="37"/>
  <c r="B8" i="37"/>
  <c r="C8" i="37"/>
  <c r="D8" i="37"/>
  <c r="F8" i="37"/>
  <c r="B9" i="37"/>
  <c r="C9" i="37"/>
  <c r="D9" i="37"/>
  <c r="F9" i="37"/>
  <c r="B10" i="37"/>
  <c r="C10" i="37"/>
  <c r="D10" i="37"/>
  <c r="F10" i="37"/>
  <c r="B11" i="37"/>
  <c r="C11" i="37"/>
  <c r="D11" i="37"/>
  <c r="F11" i="37"/>
  <c r="B55" i="62"/>
  <c r="C55" i="62"/>
  <c r="D55" i="62"/>
  <c r="F55" i="62"/>
  <c r="B56" i="62"/>
  <c r="C56" i="62"/>
  <c r="D56" i="62"/>
  <c r="F56" i="62"/>
  <c r="B57" i="62"/>
  <c r="C57" i="62"/>
  <c r="D57" i="62"/>
  <c r="F57" i="62"/>
  <c r="B58" i="62"/>
  <c r="C58" i="62"/>
  <c r="D58" i="62"/>
  <c r="F58" i="62"/>
  <c r="B59" i="62"/>
  <c r="C59" i="62"/>
  <c r="D59" i="62"/>
  <c r="F59" i="62"/>
  <c r="B60" i="62"/>
  <c r="C60" i="62"/>
  <c r="D60" i="62"/>
  <c r="F60" i="62"/>
  <c r="B61" i="62"/>
  <c r="C61" i="62"/>
  <c r="D61" i="62"/>
  <c r="F61" i="62"/>
  <c r="B62" i="62"/>
  <c r="C62" i="62"/>
  <c r="D62" i="62"/>
  <c r="F62" i="62"/>
  <c r="B63" i="62"/>
  <c r="C63" i="62"/>
  <c r="D63" i="62"/>
  <c r="F63" i="62"/>
  <c r="B44" i="62"/>
  <c r="C44" i="62"/>
  <c r="D44" i="62"/>
  <c r="F44" i="62"/>
  <c r="B45" i="62"/>
  <c r="C45" i="62"/>
  <c r="D45" i="62"/>
  <c r="F45" i="62"/>
  <c r="B46" i="62"/>
  <c r="C46" i="62"/>
  <c r="D46" i="62"/>
  <c r="F46" i="62"/>
  <c r="B47" i="62"/>
  <c r="C47" i="62"/>
  <c r="D47" i="62"/>
  <c r="F47" i="62"/>
  <c r="B48" i="62"/>
  <c r="C48" i="62"/>
  <c r="D48" i="62"/>
  <c r="F48" i="62"/>
  <c r="B49" i="62"/>
  <c r="C49" i="62"/>
  <c r="D49" i="62"/>
  <c r="F49" i="62"/>
  <c r="B50" i="62"/>
  <c r="C50" i="62"/>
  <c r="D50" i="62"/>
  <c r="F50" i="62"/>
  <c r="B51" i="62"/>
  <c r="C51" i="62"/>
  <c r="D51" i="62"/>
  <c r="F51" i="62"/>
  <c r="B52" i="62"/>
  <c r="C52" i="62"/>
  <c r="D52" i="62"/>
  <c r="F52" i="62"/>
  <c r="B34" i="62"/>
  <c r="C34" i="62"/>
  <c r="D34" i="62"/>
  <c r="F34" i="62"/>
  <c r="B35" i="62"/>
  <c r="C35" i="62"/>
  <c r="D35" i="62"/>
  <c r="F35" i="62"/>
  <c r="B36" i="62"/>
  <c r="C36" i="62"/>
  <c r="D36" i="62"/>
  <c r="F36" i="62"/>
  <c r="B37" i="62"/>
  <c r="C37" i="62"/>
  <c r="D37" i="62"/>
  <c r="F37" i="62"/>
  <c r="B38" i="62"/>
  <c r="C38" i="62"/>
  <c r="D38" i="62"/>
  <c r="F38" i="62"/>
  <c r="B39" i="62"/>
  <c r="C39" i="62"/>
  <c r="D39" i="62"/>
  <c r="F39" i="62"/>
  <c r="B40" i="62"/>
  <c r="C40" i="62"/>
  <c r="D40" i="62"/>
  <c r="F40" i="62"/>
  <c r="B41" i="62"/>
  <c r="C41" i="62"/>
  <c r="D41" i="62"/>
  <c r="F41" i="62"/>
  <c r="B24" i="62"/>
  <c r="C24" i="62"/>
  <c r="D24" i="62"/>
  <c r="F24" i="62"/>
  <c r="B25" i="62"/>
  <c r="C25" i="62"/>
  <c r="D25" i="62"/>
  <c r="F25" i="62"/>
  <c r="B26" i="62"/>
  <c r="C26" i="62"/>
  <c r="D26" i="62"/>
  <c r="F26" i="62"/>
  <c r="B27" i="62"/>
  <c r="C27" i="62"/>
  <c r="D27" i="62"/>
  <c r="F27" i="62"/>
  <c r="B28" i="62"/>
  <c r="C28" i="62"/>
  <c r="D28" i="62"/>
  <c r="F28" i="62"/>
  <c r="B29" i="62"/>
  <c r="C29" i="62"/>
  <c r="D29" i="62"/>
  <c r="F29" i="62"/>
  <c r="B30" i="62"/>
  <c r="C30" i="62"/>
  <c r="D30" i="62"/>
  <c r="F30" i="62"/>
  <c r="B31" i="62"/>
  <c r="C31" i="62"/>
  <c r="D31" i="62"/>
  <c r="F31" i="62"/>
  <c r="B14" i="62"/>
  <c r="C14" i="62"/>
  <c r="D14" i="62"/>
  <c r="F14" i="62"/>
  <c r="B15" i="62"/>
  <c r="C15" i="62"/>
  <c r="D15" i="62"/>
  <c r="F15" i="62"/>
  <c r="B16" i="62"/>
  <c r="C16" i="62"/>
  <c r="D16" i="62"/>
  <c r="F16" i="62"/>
  <c r="B17" i="62"/>
  <c r="C17" i="62"/>
  <c r="D17" i="62"/>
  <c r="F17" i="62"/>
  <c r="B18" i="62"/>
  <c r="C18" i="62"/>
  <c r="D18" i="62"/>
  <c r="F18" i="62"/>
  <c r="B19" i="62"/>
  <c r="C19" i="62"/>
  <c r="D19" i="62"/>
  <c r="F19" i="62"/>
  <c r="B20" i="62"/>
  <c r="C20" i="62"/>
  <c r="D20" i="62"/>
  <c r="F20" i="62"/>
  <c r="B21" i="62"/>
  <c r="C21" i="62"/>
  <c r="D21" i="62"/>
  <c r="F21" i="62"/>
  <c r="B5" i="62"/>
  <c r="C5" i="62"/>
  <c r="D5" i="62"/>
  <c r="F5" i="62"/>
  <c r="B6" i="62"/>
  <c r="C6" i="62"/>
  <c r="D6" i="62"/>
  <c r="F6" i="62"/>
  <c r="B7" i="62"/>
  <c r="C7" i="62"/>
  <c r="D7" i="62"/>
  <c r="F7" i="62"/>
  <c r="B8" i="62"/>
  <c r="C8" i="62"/>
  <c r="D8" i="62"/>
  <c r="F8" i="62"/>
  <c r="B9" i="62"/>
  <c r="C9" i="62"/>
  <c r="D9" i="62"/>
  <c r="F9" i="62"/>
  <c r="B10" i="62"/>
  <c r="C10" i="62"/>
  <c r="D10" i="62"/>
  <c r="F10" i="62"/>
  <c r="B11" i="62"/>
  <c r="C11" i="62"/>
  <c r="D11" i="62"/>
  <c r="F11" i="62"/>
  <c r="B25" i="26"/>
  <c r="C25" i="26"/>
  <c r="D25" i="26"/>
  <c r="F25" i="26"/>
  <c r="B27" i="26"/>
  <c r="C27" i="26"/>
  <c r="D27" i="26"/>
  <c r="B21" i="26"/>
  <c r="C21" i="26"/>
  <c r="D21" i="26"/>
  <c r="F21" i="26"/>
  <c r="B22" i="26"/>
  <c r="C22" i="26"/>
  <c r="D22" i="26"/>
  <c r="F22" i="26"/>
  <c r="B23" i="26"/>
  <c r="C23" i="26"/>
  <c r="D23" i="26"/>
  <c r="F23" i="26"/>
  <c r="B12" i="26"/>
  <c r="C12" i="26"/>
  <c r="D12" i="26"/>
  <c r="F12" i="26"/>
  <c r="B9" i="26"/>
  <c r="C9" i="26"/>
  <c r="D9" i="26"/>
  <c r="F9" i="26"/>
  <c r="B5" i="26"/>
  <c r="C5" i="26"/>
  <c r="D5" i="26"/>
  <c r="B6" i="26"/>
  <c r="C6" i="26"/>
  <c r="D6" i="26"/>
  <c r="F6" i="26"/>
  <c r="F33" i="51"/>
  <c r="B34" i="51"/>
  <c r="C34" i="51"/>
  <c r="D34" i="51"/>
  <c r="F34" i="51"/>
  <c r="B35" i="51"/>
  <c r="C35" i="51"/>
  <c r="D35" i="51"/>
  <c r="F35" i="51"/>
  <c r="F22" i="51"/>
  <c r="F21" i="51"/>
  <c r="F20" i="51"/>
  <c r="B23" i="51"/>
  <c r="C23" i="51"/>
  <c r="D23" i="51"/>
  <c r="F23" i="51"/>
  <c r="B24" i="51"/>
  <c r="C24" i="51"/>
  <c r="D24" i="51"/>
  <c r="F24" i="51"/>
  <c r="B16" i="51"/>
  <c r="C16" i="51"/>
  <c r="D16" i="51"/>
  <c r="F16" i="51"/>
  <c r="B17" i="51"/>
  <c r="C17" i="51"/>
  <c r="D17" i="51"/>
  <c r="F17" i="51"/>
  <c r="B11" i="51"/>
  <c r="C11" i="51"/>
  <c r="D11" i="51"/>
  <c r="F11" i="51"/>
  <c r="B12" i="51"/>
  <c r="C12" i="51"/>
  <c r="D12" i="51"/>
  <c r="F12" i="51"/>
  <c r="F5" i="51"/>
  <c r="B7" i="51"/>
  <c r="C7" i="51"/>
  <c r="D7" i="51"/>
  <c r="F7" i="51"/>
  <c r="B8" i="51"/>
  <c r="C8" i="51"/>
  <c r="D8" i="51"/>
  <c r="F8" i="51"/>
  <c r="B30" i="31"/>
  <c r="C30" i="31"/>
  <c r="D30" i="31"/>
  <c r="F30" i="31"/>
  <c r="B24" i="31"/>
  <c r="C24" i="31"/>
  <c r="D24" i="31"/>
  <c r="F24" i="31"/>
  <c r="B25" i="31"/>
  <c r="C25" i="31"/>
  <c r="D25" i="31"/>
  <c r="F25" i="31"/>
  <c r="B20" i="31"/>
  <c r="C20" i="31"/>
  <c r="D20" i="31"/>
  <c r="F20" i="31"/>
  <c r="B14" i="31"/>
  <c r="C14" i="31"/>
  <c r="D14" i="31"/>
  <c r="B15" i="31"/>
  <c r="C15" i="31"/>
  <c r="D15" i="31"/>
  <c r="F15" i="31"/>
  <c r="B5" i="31"/>
  <c r="C5" i="31"/>
  <c r="D5" i="31"/>
  <c r="F5" i="31"/>
  <c r="B7" i="31"/>
  <c r="C7" i="31"/>
  <c r="D7" i="31"/>
  <c r="F7" i="31"/>
  <c r="B8" i="31"/>
  <c r="C8" i="31"/>
  <c r="D8" i="31"/>
  <c r="F8" i="31"/>
  <c r="B20" i="27"/>
  <c r="C20" i="27"/>
  <c r="D20" i="27"/>
  <c r="F20" i="27"/>
  <c r="B19" i="27"/>
  <c r="C19" i="27"/>
  <c r="D19" i="27"/>
  <c r="F19" i="27"/>
  <c r="B22" i="27"/>
  <c r="C22" i="27"/>
  <c r="D22" i="27"/>
  <c r="F22" i="27"/>
  <c r="B23" i="27"/>
  <c r="C23" i="27"/>
  <c r="D23" i="27"/>
  <c r="F23" i="27"/>
  <c r="B10" i="27"/>
  <c r="C10" i="27"/>
  <c r="D10" i="27"/>
  <c r="F10" i="27"/>
  <c r="B11" i="27"/>
  <c r="C11" i="27"/>
  <c r="D11" i="27"/>
  <c r="F11" i="27"/>
  <c r="B12" i="27"/>
  <c r="C12" i="27"/>
  <c r="D12" i="27"/>
  <c r="F12" i="27"/>
  <c r="B5" i="27"/>
  <c r="C5" i="27"/>
  <c r="D5" i="27"/>
  <c r="F5" i="27"/>
  <c r="F6" i="27"/>
  <c r="B7" i="27"/>
  <c r="C7" i="27"/>
  <c r="D7" i="27"/>
  <c r="F7" i="27"/>
  <c r="B10" i="25"/>
  <c r="C10" i="25"/>
  <c r="D10" i="25"/>
  <c r="F10" i="25"/>
  <c r="B11" i="25"/>
  <c r="C11" i="25"/>
  <c r="D11" i="25"/>
  <c r="F11" i="25"/>
  <c r="B32" i="61"/>
  <c r="C32" i="61"/>
  <c r="D32" i="61"/>
  <c r="F32" i="61"/>
  <c r="B33" i="61"/>
  <c r="C33" i="61"/>
  <c r="D33" i="61"/>
  <c r="F33" i="61"/>
  <c r="B34" i="61"/>
  <c r="C34" i="61"/>
  <c r="D34" i="61"/>
  <c r="F34" i="61"/>
  <c r="B35" i="61"/>
  <c r="C35" i="61"/>
  <c r="D35" i="61"/>
  <c r="F35" i="61"/>
  <c r="B36" i="61"/>
  <c r="C36" i="61"/>
  <c r="D36" i="61"/>
  <c r="F36" i="61"/>
  <c r="B37" i="61"/>
  <c r="C37" i="61"/>
  <c r="D37" i="61"/>
  <c r="F37" i="61"/>
  <c r="B38" i="61"/>
  <c r="C38" i="61"/>
  <c r="D38" i="61"/>
  <c r="F38" i="61"/>
  <c r="B39" i="61"/>
  <c r="C39" i="61"/>
  <c r="D39" i="61"/>
  <c r="F39" i="61"/>
  <c r="B22" i="61"/>
  <c r="C22" i="61"/>
  <c r="D22" i="61"/>
  <c r="F22" i="61"/>
  <c r="B23" i="61"/>
  <c r="C23" i="61"/>
  <c r="D23" i="61"/>
  <c r="F23" i="61"/>
  <c r="B24" i="61"/>
  <c r="C24" i="61"/>
  <c r="D24" i="61"/>
  <c r="F24" i="61"/>
  <c r="B25" i="61"/>
  <c r="C25" i="61"/>
  <c r="D25" i="61"/>
  <c r="F25" i="61"/>
  <c r="B26" i="61"/>
  <c r="C26" i="61"/>
  <c r="D26" i="61"/>
  <c r="F26" i="61"/>
  <c r="B27" i="61"/>
  <c r="C27" i="61"/>
  <c r="D27" i="61"/>
  <c r="F27" i="61"/>
  <c r="B28" i="61"/>
  <c r="C28" i="61"/>
  <c r="D28" i="61"/>
  <c r="F28" i="61"/>
  <c r="B29" i="61"/>
  <c r="C29" i="61"/>
  <c r="D29" i="61"/>
  <c r="F29" i="61"/>
  <c r="B13" i="61"/>
  <c r="C13" i="61"/>
  <c r="D13" i="61"/>
  <c r="F13" i="61"/>
  <c r="B14" i="61"/>
  <c r="C14" i="61"/>
  <c r="D14" i="61"/>
  <c r="F14" i="61"/>
  <c r="B15" i="61"/>
  <c r="C15" i="61"/>
  <c r="D15" i="61"/>
  <c r="F15" i="61"/>
  <c r="B16" i="61"/>
  <c r="C16" i="61"/>
  <c r="D16" i="61"/>
  <c r="F16" i="61"/>
  <c r="B17" i="61"/>
  <c r="C17" i="61"/>
  <c r="D17" i="61"/>
  <c r="F17" i="61"/>
  <c r="B18" i="61"/>
  <c r="C18" i="61"/>
  <c r="D18" i="61"/>
  <c r="F18" i="61"/>
  <c r="B19" i="61"/>
  <c r="C19" i="61"/>
  <c r="D19" i="61"/>
  <c r="F19" i="61"/>
  <c r="B5" i="61"/>
  <c r="C5" i="61"/>
  <c r="D5" i="61"/>
  <c r="F5" i="61"/>
  <c r="B6" i="61"/>
  <c r="C6" i="61"/>
  <c r="D6" i="61"/>
  <c r="F6" i="61"/>
  <c r="B7" i="61"/>
  <c r="C7" i="61"/>
  <c r="D7" i="61"/>
  <c r="F7" i="61"/>
  <c r="B8" i="61"/>
  <c r="C8" i="61"/>
  <c r="D8" i="61"/>
  <c r="F8" i="61"/>
  <c r="B9" i="61"/>
  <c r="C9" i="61"/>
  <c r="D9" i="61"/>
  <c r="F9" i="61"/>
  <c r="B10" i="61"/>
  <c r="C10" i="61"/>
  <c r="D10" i="61"/>
  <c r="F10" i="61"/>
  <c r="F54" i="62"/>
  <c r="D54" i="62"/>
  <c r="C54" i="62"/>
  <c r="F43" i="62"/>
  <c r="D43" i="62"/>
  <c r="C43" i="62"/>
  <c r="B43" i="62"/>
  <c r="F33" i="62"/>
  <c r="D33" i="62"/>
  <c r="C33" i="62"/>
  <c r="B33" i="62"/>
  <c r="F23" i="62"/>
  <c r="D23" i="62"/>
  <c r="C23" i="62"/>
  <c r="B23" i="62"/>
  <c r="F13" i="62"/>
  <c r="D13" i="62"/>
  <c r="C13" i="62"/>
  <c r="B13" i="62"/>
  <c r="F4" i="62"/>
  <c r="D4" i="62"/>
  <c r="C4" i="62"/>
  <c r="B4" i="62"/>
  <c r="F57" i="61"/>
  <c r="D57" i="61"/>
  <c r="C57" i="61"/>
  <c r="B57" i="61"/>
  <c r="F55" i="61"/>
  <c r="D55" i="61"/>
  <c r="C55" i="61"/>
  <c r="B55" i="61"/>
  <c r="F54" i="61"/>
  <c r="D54" i="61"/>
  <c r="C54" i="61"/>
  <c r="B54" i="61"/>
  <c r="F53" i="61"/>
  <c r="D53" i="61"/>
  <c r="C53" i="61"/>
  <c r="B53" i="61"/>
  <c r="F52" i="61"/>
  <c r="D52" i="61"/>
  <c r="C52" i="61"/>
  <c r="B52" i="61"/>
  <c r="F51" i="61"/>
  <c r="D51" i="61"/>
  <c r="C51" i="61"/>
  <c r="B51" i="61"/>
  <c r="F50" i="61"/>
  <c r="D50" i="61"/>
  <c r="C50" i="61"/>
  <c r="B50" i="61"/>
  <c r="F48" i="61"/>
  <c r="D48" i="61"/>
  <c r="C48" i="61"/>
  <c r="B48" i="61"/>
  <c r="F47" i="61"/>
  <c r="D47" i="61"/>
  <c r="C47" i="61"/>
  <c r="B47" i="61"/>
  <c r="F46" i="61"/>
  <c r="D46" i="61"/>
  <c r="C46" i="61"/>
  <c r="B46" i="61"/>
  <c r="F45" i="61"/>
  <c r="D45" i="61"/>
  <c r="C45" i="61"/>
  <c r="B45" i="61"/>
  <c r="F44" i="61"/>
  <c r="D44" i="61"/>
  <c r="C44" i="61"/>
  <c r="B44" i="61"/>
  <c r="F43" i="61"/>
  <c r="D43" i="61"/>
  <c r="C43" i="61"/>
  <c r="B43" i="61"/>
  <c r="F42" i="61"/>
  <c r="D42" i="61"/>
  <c r="C42" i="61"/>
  <c r="B42" i="61"/>
  <c r="F41" i="61"/>
  <c r="D41" i="61"/>
  <c r="C41" i="61"/>
  <c r="B41" i="61"/>
  <c r="F31" i="61"/>
  <c r="D31" i="61"/>
  <c r="C31" i="61"/>
  <c r="B31" i="61"/>
  <c r="F21" i="61"/>
  <c r="D21" i="61"/>
  <c r="C21" i="61"/>
  <c r="B21" i="61"/>
  <c r="F12" i="61"/>
  <c r="D12" i="61"/>
  <c r="C12" i="61"/>
  <c r="B12" i="61"/>
  <c r="F4" i="61"/>
  <c r="D4" i="61"/>
  <c r="C4" i="61"/>
  <c r="B4" i="61"/>
  <c r="F53" i="60"/>
  <c r="D53" i="60"/>
  <c r="C53" i="60"/>
  <c r="B53" i="60"/>
  <c r="F43" i="60"/>
  <c r="D43" i="60"/>
  <c r="C43" i="60"/>
  <c r="B43" i="60"/>
  <c r="F32" i="60"/>
  <c r="D32" i="60"/>
  <c r="C32" i="60"/>
  <c r="B32" i="60"/>
  <c r="F22" i="60"/>
  <c r="D22" i="60"/>
  <c r="C22" i="60"/>
  <c r="B22" i="60"/>
  <c r="F13" i="60"/>
  <c r="D13" i="60"/>
  <c r="C13" i="60"/>
  <c r="B13" i="60"/>
  <c r="F4" i="60"/>
  <c r="D4" i="60"/>
  <c r="C4" i="60"/>
  <c r="B4" i="60"/>
  <c r="F12" i="56" l="1"/>
  <c r="F33" i="59"/>
  <c r="F34" i="59"/>
  <c r="F35" i="59"/>
  <c r="F36" i="59"/>
  <c r="F37" i="59"/>
  <c r="F38" i="59"/>
  <c r="F39" i="59"/>
  <c r="F32" i="59"/>
  <c r="F27" i="51"/>
  <c r="F28" i="51"/>
  <c r="F29" i="51"/>
  <c r="F30" i="51"/>
  <c r="F26" i="51"/>
  <c r="F19" i="51"/>
  <c r="C29" i="32" l="1"/>
  <c r="B29" i="32"/>
  <c r="F15" i="26" l="1"/>
  <c r="F14" i="26"/>
  <c r="F18" i="26"/>
  <c r="F16" i="26"/>
  <c r="F11" i="26" l="1"/>
  <c r="F8" i="26"/>
  <c r="D14" i="26" l="1"/>
  <c r="C14" i="26"/>
  <c r="B14" i="26"/>
  <c r="F4" i="51" l="1"/>
  <c r="D13" i="31" l="1"/>
  <c r="C13" i="31"/>
  <c r="B13" i="31"/>
  <c r="F31" i="25" l="1"/>
  <c r="D31" i="25"/>
  <c r="C31" i="25"/>
  <c r="B31" i="25"/>
  <c r="F26" i="26" l="1"/>
  <c r="F32" i="51"/>
  <c r="F14" i="51"/>
  <c r="B44" i="59" l="1"/>
  <c r="C44" i="59"/>
  <c r="D44" i="59"/>
  <c r="F44" i="59"/>
  <c r="B43" i="59"/>
  <c r="C43" i="59"/>
  <c r="D43" i="59"/>
  <c r="F43" i="59"/>
  <c r="B45" i="59"/>
  <c r="C45" i="59"/>
  <c r="D45" i="59"/>
  <c r="F45" i="59"/>
  <c r="B41" i="59"/>
  <c r="C41" i="59"/>
  <c r="D41" i="59"/>
  <c r="F41" i="59"/>
  <c r="B46" i="59"/>
  <c r="C46" i="59"/>
  <c r="D46" i="59"/>
  <c r="F46" i="59"/>
  <c r="B47" i="59"/>
  <c r="C47" i="59"/>
  <c r="D47" i="59"/>
  <c r="F47" i="59"/>
  <c r="B5" i="32"/>
  <c r="C5" i="32"/>
  <c r="D8" i="26" l="1"/>
  <c r="C8" i="26"/>
  <c r="B8" i="26"/>
  <c r="D26" i="26" l="1"/>
  <c r="C26" i="26"/>
  <c r="B26" i="26"/>
  <c r="F22" i="59" l="1"/>
  <c r="D22" i="59"/>
  <c r="C22" i="59"/>
  <c r="B22" i="59"/>
  <c r="D16" i="26" l="1"/>
  <c r="C16" i="26"/>
  <c r="B16" i="26"/>
  <c r="F31" i="27" l="1"/>
  <c r="F32" i="27"/>
  <c r="F33" i="27"/>
  <c r="F30" i="27"/>
  <c r="F26" i="27"/>
  <c r="F27" i="27"/>
  <c r="F28" i="27"/>
  <c r="F25" i="27"/>
  <c r="B32" i="27"/>
  <c r="C32" i="27"/>
  <c r="D32" i="27"/>
  <c r="B33" i="27"/>
  <c r="C33" i="27"/>
  <c r="D33" i="27"/>
  <c r="B31" i="27"/>
  <c r="C31" i="27"/>
  <c r="D31" i="27"/>
  <c r="D30" i="27"/>
  <c r="C30" i="27"/>
  <c r="B30" i="27"/>
  <c r="B26" i="27"/>
  <c r="C26" i="27"/>
  <c r="D26" i="27"/>
  <c r="B28" i="27"/>
  <c r="C28" i="27"/>
  <c r="D28" i="27"/>
  <c r="B27" i="27"/>
  <c r="C27" i="27"/>
  <c r="D27" i="27"/>
  <c r="D25" i="27"/>
  <c r="C25" i="27"/>
  <c r="B25" i="27"/>
  <c r="B9" i="27"/>
  <c r="C9" i="27"/>
  <c r="D9" i="27"/>
  <c r="B17" i="27"/>
  <c r="C17" i="27"/>
  <c r="D17" i="27"/>
  <c r="F15" i="27"/>
  <c r="B16" i="27"/>
  <c r="C16" i="27"/>
  <c r="D16" i="27"/>
  <c r="F16" i="27"/>
  <c r="B15" i="27"/>
  <c r="C15" i="27"/>
  <c r="D15" i="27"/>
  <c r="F17" i="27"/>
  <c r="B15" i="25"/>
  <c r="C15" i="25"/>
  <c r="D15" i="25"/>
  <c r="F15" i="25"/>
  <c r="B14" i="25"/>
  <c r="C14" i="25"/>
  <c r="D14" i="25"/>
  <c r="F14" i="25"/>
  <c r="D9" i="25"/>
  <c r="C9" i="25"/>
  <c r="B9" i="25"/>
  <c r="B21" i="25"/>
  <c r="C21" i="25"/>
  <c r="D21" i="25"/>
  <c r="F20" i="26"/>
  <c r="B58" i="55"/>
  <c r="C58" i="55"/>
  <c r="B59" i="55"/>
  <c r="C59" i="55"/>
  <c r="B60" i="55"/>
  <c r="C60" i="55"/>
  <c r="B61" i="55"/>
  <c r="C61" i="55"/>
  <c r="B72" i="55"/>
  <c r="C72" i="55"/>
  <c r="B36" i="55"/>
  <c r="C36" i="55"/>
  <c r="B37" i="55"/>
  <c r="C37" i="55"/>
  <c r="B38" i="55"/>
  <c r="C38" i="55"/>
  <c r="B39" i="55"/>
  <c r="C39" i="55"/>
  <c r="B15" i="55"/>
  <c r="C15" i="55"/>
  <c r="B16" i="55"/>
  <c r="C16" i="55"/>
  <c r="B17" i="55"/>
  <c r="C17" i="55"/>
  <c r="B18" i="55"/>
  <c r="C18" i="55"/>
  <c r="B19" i="55"/>
  <c r="C19" i="55"/>
  <c r="C12" i="56"/>
  <c r="F26" i="25" l="1"/>
  <c r="D26" i="25"/>
  <c r="B26" i="25"/>
  <c r="F49" i="59"/>
  <c r="D49" i="59"/>
  <c r="C49" i="59"/>
  <c r="B49" i="59"/>
  <c r="F42" i="59"/>
  <c r="D42" i="59"/>
  <c r="C42" i="59"/>
  <c r="B42" i="59"/>
  <c r="D39" i="59"/>
  <c r="C39" i="59"/>
  <c r="B39" i="59"/>
  <c r="D38" i="59"/>
  <c r="C38" i="59"/>
  <c r="B38" i="59"/>
  <c r="D36" i="59"/>
  <c r="C36" i="59"/>
  <c r="B36" i="59"/>
  <c r="D32" i="59"/>
  <c r="C32" i="59"/>
  <c r="B32" i="59"/>
  <c r="D37" i="59"/>
  <c r="C37" i="59"/>
  <c r="B37" i="59"/>
  <c r="D35" i="59"/>
  <c r="C35" i="59"/>
  <c r="B35" i="59"/>
  <c r="D34" i="59"/>
  <c r="C34" i="59"/>
  <c r="B34" i="59"/>
  <c r="D33" i="59"/>
  <c r="C33" i="59"/>
  <c r="B33" i="59"/>
  <c r="F13" i="59"/>
  <c r="D13" i="59"/>
  <c r="C13" i="59"/>
  <c r="B13" i="59"/>
  <c r="F4" i="59"/>
  <c r="D4" i="59"/>
  <c r="C4" i="59"/>
  <c r="B4" i="59"/>
  <c r="F32" i="25"/>
  <c r="F34" i="25"/>
  <c r="F30" i="25"/>
  <c r="F33" i="25"/>
  <c r="F55" i="37"/>
  <c r="F27" i="25"/>
  <c r="F28" i="25"/>
  <c r="F24" i="25"/>
  <c r="F25" i="25"/>
  <c r="F44" i="37"/>
  <c r="F21" i="25"/>
  <c r="F20" i="25"/>
  <c r="F17" i="25"/>
  <c r="F22" i="25"/>
  <c r="F18" i="25"/>
  <c r="F19" i="25"/>
  <c r="F21" i="27"/>
  <c r="F33" i="37"/>
  <c r="F23" i="37"/>
  <c r="F14" i="27"/>
  <c r="F13" i="25"/>
  <c r="F13" i="37"/>
  <c r="F10" i="51"/>
  <c r="F10" i="31"/>
  <c r="F11" i="31"/>
  <c r="F9" i="27"/>
  <c r="F9" i="25"/>
  <c r="F4" i="31"/>
  <c r="F4" i="27"/>
  <c r="F4" i="26"/>
  <c r="F4" i="25"/>
  <c r="F5" i="25"/>
  <c r="F7" i="25"/>
  <c r="F4" i="37"/>
  <c r="L12" i="56"/>
  <c r="G12" i="56"/>
  <c r="C71" i="55"/>
  <c r="B71" i="55"/>
  <c r="C66" i="55"/>
  <c r="B66" i="55"/>
  <c r="C64" i="55"/>
  <c r="B64" i="55"/>
  <c r="C67" i="55"/>
  <c r="B67" i="55"/>
  <c r="C69" i="55"/>
  <c r="B69" i="55"/>
  <c r="C63" i="55"/>
  <c r="B63" i="55"/>
  <c r="C65" i="55"/>
  <c r="B65" i="55"/>
  <c r="C70" i="55"/>
  <c r="B70" i="55"/>
  <c r="C68" i="55"/>
  <c r="B68" i="55"/>
  <c r="C55" i="55"/>
  <c r="B55" i="55"/>
  <c r="C54" i="55"/>
  <c r="B54" i="55"/>
  <c r="C56" i="55"/>
  <c r="B56" i="55"/>
  <c r="C57" i="55"/>
  <c r="B57" i="55"/>
  <c r="C53" i="55"/>
  <c r="B53" i="55"/>
  <c r="C51" i="55"/>
  <c r="B51" i="55"/>
  <c r="C50" i="55"/>
  <c r="B50" i="55"/>
  <c r="C49" i="55"/>
  <c r="B49" i="55"/>
  <c r="C48" i="55"/>
  <c r="B48" i="55"/>
  <c r="C47" i="55"/>
  <c r="B47" i="55"/>
  <c r="C46" i="55"/>
  <c r="B46" i="55"/>
  <c r="C45" i="55"/>
  <c r="B45" i="55"/>
  <c r="C44" i="55"/>
  <c r="B44" i="55"/>
  <c r="C43" i="55"/>
  <c r="B43" i="55"/>
  <c r="C42" i="55"/>
  <c r="B42" i="55"/>
  <c r="C41" i="55"/>
  <c r="B41" i="55"/>
  <c r="C40" i="55"/>
  <c r="B40" i="55"/>
  <c r="C34" i="55"/>
  <c r="B34" i="55"/>
  <c r="C35" i="55"/>
  <c r="B35" i="55"/>
  <c r="C33" i="55"/>
  <c r="B33" i="55"/>
  <c r="C32" i="55"/>
  <c r="B32" i="55"/>
  <c r="C31" i="55"/>
  <c r="B31" i="55"/>
  <c r="C30" i="55"/>
  <c r="B30" i="55"/>
  <c r="C28" i="55"/>
  <c r="B28" i="55"/>
  <c r="C27" i="55"/>
  <c r="B27" i="55"/>
  <c r="C26" i="55"/>
  <c r="B26" i="55"/>
  <c r="C25" i="55"/>
  <c r="B25" i="55"/>
  <c r="C24" i="55"/>
  <c r="B24" i="55"/>
  <c r="C23" i="55"/>
  <c r="B23" i="55"/>
  <c r="C22" i="55"/>
  <c r="B22" i="55"/>
  <c r="C20" i="55"/>
  <c r="B20" i="55"/>
  <c r="C13" i="55"/>
  <c r="B13" i="55"/>
  <c r="C12" i="55"/>
  <c r="B12" i="55"/>
  <c r="C11" i="55"/>
  <c r="B11" i="55"/>
  <c r="C14" i="55"/>
  <c r="B14" i="55"/>
  <c r="C9" i="55"/>
  <c r="B9" i="55"/>
  <c r="C8" i="55"/>
  <c r="B8" i="55"/>
  <c r="C7" i="55"/>
  <c r="B7" i="55"/>
  <c r="C6" i="55"/>
  <c r="B6" i="55"/>
  <c r="C5" i="55"/>
  <c r="B5" i="55"/>
  <c r="C4" i="55"/>
  <c r="B4" i="55"/>
  <c r="C21" i="32"/>
  <c r="C14" i="32"/>
  <c r="C11" i="32"/>
  <c r="C8" i="32"/>
  <c r="B21" i="32"/>
  <c r="B14" i="32"/>
  <c r="B11" i="32"/>
  <c r="B8" i="32"/>
  <c r="D55" i="37"/>
  <c r="C55" i="37"/>
  <c r="B55" i="37"/>
  <c r="D44" i="37"/>
  <c r="C44" i="37"/>
  <c r="B44" i="37"/>
  <c r="D33" i="37"/>
  <c r="C33" i="37"/>
  <c r="B33" i="37"/>
  <c r="D23" i="37"/>
  <c r="C23" i="37"/>
  <c r="B23" i="37"/>
  <c r="D13" i="37"/>
  <c r="C13" i="37"/>
  <c r="B13" i="37"/>
  <c r="D4" i="37"/>
  <c r="C4" i="37"/>
  <c r="B4" i="37"/>
  <c r="D30" i="51"/>
  <c r="C30" i="51"/>
  <c r="B30" i="51"/>
  <c r="D29" i="51"/>
  <c r="C29" i="51"/>
  <c r="B29" i="51"/>
  <c r="D10" i="51"/>
  <c r="C10" i="51"/>
  <c r="B10" i="51"/>
  <c r="D10" i="31"/>
  <c r="C10" i="31"/>
  <c r="B10" i="31"/>
  <c r="D11" i="31"/>
  <c r="C11" i="31"/>
  <c r="B11" i="31"/>
  <c r="D4" i="31"/>
  <c r="C4" i="31"/>
  <c r="B4" i="31"/>
  <c r="D21" i="27"/>
  <c r="C21" i="27"/>
  <c r="B21" i="27"/>
  <c r="D14" i="27"/>
  <c r="C14" i="27"/>
  <c r="B14" i="27"/>
  <c r="D4" i="27"/>
  <c r="C4" i="27"/>
  <c r="B4" i="27"/>
  <c r="D20" i="26"/>
  <c r="C20" i="26"/>
  <c r="B20" i="26"/>
  <c r="D17" i="26"/>
  <c r="C17" i="26"/>
  <c r="B17" i="26"/>
  <c r="D15" i="26"/>
  <c r="C15" i="26"/>
  <c r="B15" i="26"/>
  <c r="D18" i="26"/>
  <c r="C18" i="26"/>
  <c r="B18" i="26"/>
  <c r="D11" i="26"/>
  <c r="C11" i="26"/>
  <c r="B11" i="26"/>
  <c r="D4" i="26"/>
  <c r="C4" i="26"/>
  <c r="B4" i="26"/>
  <c r="D33" i="25"/>
  <c r="C33" i="25"/>
  <c r="B33" i="25"/>
  <c r="D30" i="25"/>
  <c r="C30" i="25"/>
  <c r="B30" i="25"/>
  <c r="D34" i="25"/>
  <c r="C34" i="25"/>
  <c r="B34" i="25"/>
  <c r="D32" i="25"/>
  <c r="C32" i="25"/>
  <c r="B32" i="25"/>
  <c r="D25" i="25"/>
  <c r="C25" i="25"/>
  <c r="B25" i="25"/>
  <c r="D24" i="25"/>
  <c r="C24" i="25"/>
  <c r="B24" i="25"/>
  <c r="D28" i="25"/>
  <c r="C28" i="25"/>
  <c r="B28" i="25"/>
  <c r="D27" i="25"/>
  <c r="C27" i="25"/>
  <c r="B27" i="25"/>
  <c r="D18" i="25"/>
  <c r="C18" i="25"/>
  <c r="B18" i="25"/>
  <c r="D22" i="25"/>
  <c r="C22" i="25"/>
  <c r="B22" i="25"/>
  <c r="D17" i="25"/>
  <c r="C17" i="25"/>
  <c r="B17" i="25"/>
  <c r="D20" i="25"/>
  <c r="C20" i="25"/>
  <c r="B20" i="25"/>
  <c r="D19" i="25"/>
  <c r="C19" i="25"/>
  <c r="B19" i="25"/>
  <c r="D13" i="25"/>
  <c r="D7" i="25"/>
  <c r="C7" i="25"/>
  <c r="B7" i="25"/>
  <c r="D5" i="25"/>
  <c r="C5" i="25"/>
  <c r="B5" i="25"/>
  <c r="D4" i="25"/>
  <c r="C4" i="25"/>
  <c r="B4" i="25"/>
  <c r="D12" i="56"/>
  <c r="E12" i="56"/>
  <c r="K12" i="56"/>
  <c r="M12" i="56"/>
  <c r="N12" i="56"/>
  <c r="O12" i="56"/>
  <c r="D23" i="56"/>
  <c r="E23" i="56"/>
  <c r="F23" i="56"/>
  <c r="K23" i="56"/>
  <c r="M23" i="56"/>
  <c r="N23" i="56"/>
  <c r="O23" i="56"/>
  <c r="C23" i="56"/>
  <c r="B4" i="8"/>
  <c r="C4" i="8"/>
  <c r="E42" i="55"/>
  <c r="N15" i="55"/>
  <c r="I35" i="55"/>
  <c r="H13" i="55"/>
  <c r="M31" i="55"/>
  <c r="N7" i="55"/>
  <c r="F43" i="55"/>
  <c r="H72" i="55"/>
  <c r="N69" i="55"/>
  <c r="F35" i="55"/>
  <c r="G16" i="55"/>
  <c r="G41" i="55"/>
  <c r="G70" i="55"/>
  <c r="F72" i="55"/>
  <c r="E33" i="55"/>
  <c r="N11" i="55"/>
  <c r="H32" i="55"/>
  <c r="E49" i="55"/>
  <c r="L16" i="55"/>
  <c r="D56" i="55"/>
  <c r="K32" i="55"/>
  <c r="L68" i="55"/>
  <c r="J39" i="55"/>
  <c r="L25" i="55"/>
  <c r="J19" i="55"/>
  <c r="K64" i="55"/>
  <c r="D49" i="55"/>
  <c r="J66" i="55"/>
  <c r="I8" i="55"/>
  <c r="D35" i="55"/>
  <c r="K65" i="55"/>
  <c r="J6" i="55"/>
  <c r="I5" i="55"/>
  <c r="F58" i="55"/>
  <c r="L38" i="55"/>
  <c r="M4" i="55"/>
  <c r="L32" i="55"/>
  <c r="D8" i="55"/>
  <c r="K50" i="55"/>
  <c r="D32" i="55"/>
  <c r="D53" i="55"/>
  <c r="K5" i="55"/>
  <c r="D67" i="55"/>
  <c r="D25" i="55"/>
  <c r="J61" i="55"/>
  <c r="L39" i="55"/>
  <c r="D16" i="55"/>
  <c r="D48" i="55"/>
  <c r="K40" i="55"/>
  <c r="D50" i="55"/>
  <c r="J33" i="55"/>
  <c r="D68" i="55"/>
  <c r="K51" i="55"/>
  <c r="J44" i="55"/>
  <c r="L56" i="55"/>
  <c r="J51" i="55"/>
  <c r="K45" i="55"/>
  <c r="D27" i="55"/>
  <c r="K63" i="55"/>
  <c r="H11" i="55"/>
  <c r="H41" i="55"/>
  <c r="H68" i="55"/>
  <c r="F19" i="55"/>
  <c r="E64" i="55"/>
  <c r="E60" i="55"/>
  <c r="M53" i="55"/>
  <c r="G47" i="55"/>
  <c r="G38" i="55"/>
  <c r="L35" i="55"/>
  <c r="D55" i="55"/>
  <c r="K69" i="55"/>
  <c r="D72" i="55"/>
  <c r="I25" i="55"/>
  <c r="F33" i="55"/>
  <c r="E5" i="55"/>
  <c r="I41" i="55"/>
  <c r="E57" i="55"/>
  <c r="F7" i="55"/>
  <c r="M26" i="55"/>
  <c r="J57" i="55"/>
  <c r="I54" i="55"/>
  <c r="N30" i="55"/>
  <c r="K23" i="55"/>
  <c r="I53" i="55"/>
  <c r="H59" i="55"/>
  <c r="F39" i="55"/>
  <c r="K36" i="55"/>
  <c r="D51" i="55"/>
  <c r="D45" i="55"/>
  <c r="K72" i="55"/>
  <c r="K61" i="55"/>
  <c r="N13" i="55"/>
  <c r="N71" i="55"/>
  <c r="J26" i="55"/>
  <c r="D11" i="55"/>
  <c r="D18" i="55"/>
  <c r="J22" i="55"/>
  <c r="L47" i="55"/>
  <c r="L57" i="55"/>
  <c r="J40" i="55"/>
  <c r="K37" i="55"/>
  <c r="L54" i="55"/>
  <c r="L13" i="55"/>
  <c r="K13" i="55"/>
  <c r="L28" i="55"/>
  <c r="D6" i="55"/>
  <c r="N60" i="55"/>
  <c r="E40" i="55"/>
  <c r="G26" i="55"/>
  <c r="E13" i="55"/>
  <c r="N55" i="55"/>
  <c r="H9" i="55"/>
  <c r="H67" i="55"/>
  <c r="M38" i="55"/>
  <c r="N9" i="55"/>
  <c r="K27" i="55"/>
  <c r="H63" i="55"/>
  <c r="D20" i="55"/>
  <c r="M9" i="55"/>
  <c r="E63" i="55"/>
  <c r="E55" i="55"/>
  <c r="L61" i="55"/>
  <c r="F61" i="55"/>
  <c r="I46" i="55"/>
  <c r="M57" i="55"/>
  <c r="M40" i="55"/>
  <c r="G5" i="55"/>
  <c r="L58" i="55"/>
  <c r="K44" i="55"/>
  <c r="L60" i="55"/>
  <c r="F60" i="55"/>
  <c r="J43" i="55"/>
  <c r="G48" i="55"/>
  <c r="K11" i="55"/>
  <c r="G39" i="55"/>
  <c r="L20" i="55"/>
  <c r="F42" i="55"/>
  <c r="D40" i="55"/>
  <c r="H39" i="55"/>
  <c r="N72" i="55"/>
  <c r="I20" i="55"/>
  <c r="F67" i="55"/>
  <c r="I38" i="55"/>
  <c r="I26" i="55"/>
  <c r="E46" i="55"/>
  <c r="H12" i="55"/>
  <c r="E17" i="55"/>
  <c r="I12" i="55"/>
  <c r="M64" i="55"/>
  <c r="G25" i="55"/>
  <c r="F20" i="55"/>
  <c r="N19" i="55"/>
  <c r="G27" i="55"/>
  <c r="I71" i="55"/>
  <c r="M72" i="55"/>
  <c r="F47" i="55"/>
  <c r="H6" i="55"/>
  <c r="H27" i="55"/>
  <c r="H19" i="55"/>
  <c r="M32" i="55"/>
  <c r="H20" i="55"/>
  <c r="G22" i="55"/>
  <c r="I66" i="55"/>
  <c r="G44" i="55"/>
  <c r="I61" i="55"/>
  <c r="H55" i="55"/>
  <c r="M69" i="55"/>
  <c r="G71" i="55"/>
  <c r="G57" i="55"/>
  <c r="M67" i="55"/>
  <c r="G64" i="55"/>
  <c r="F41" i="55"/>
  <c r="G61" i="55"/>
  <c r="M30" i="55"/>
  <c r="E38" i="55"/>
  <c r="M18" i="55"/>
  <c r="I31" i="55"/>
  <c r="N17" i="55"/>
  <c r="G66" i="55"/>
  <c r="F14" i="55"/>
  <c r="I39" i="55"/>
  <c r="H42" i="55"/>
  <c r="M12" i="55"/>
  <c r="E68" i="55"/>
  <c r="E20" i="55"/>
  <c r="I43" i="55"/>
  <c r="I22" i="55"/>
  <c r="G63" i="55"/>
  <c r="G69" i="55"/>
  <c r="H61" i="55"/>
  <c r="F54" i="55"/>
  <c r="D23" i="55"/>
  <c r="K57" i="55"/>
  <c r="J71" i="55"/>
  <c r="K58" i="55"/>
  <c r="L43" i="55"/>
  <c r="G49" i="55"/>
  <c r="E59" i="55"/>
  <c r="J60" i="55"/>
  <c r="G45" i="55"/>
  <c r="J34" i="55"/>
  <c r="H69" i="55"/>
  <c r="H65" i="55"/>
  <c r="D64" i="55"/>
  <c r="I15" i="55"/>
  <c r="K53" i="55"/>
  <c r="M8" i="55"/>
  <c r="D26" i="55"/>
  <c r="L23" i="55"/>
  <c r="I40" i="55"/>
  <c r="M42" i="55"/>
  <c r="N14" i="55"/>
  <c r="M15" i="55"/>
  <c r="I45" i="55"/>
  <c r="D31" i="55"/>
  <c r="N32" i="55"/>
  <c r="L24" i="55"/>
  <c r="L63" i="55"/>
  <c r="I14" i="55"/>
  <c r="F5" i="55"/>
  <c r="F64" i="55"/>
  <c r="E61" i="55"/>
  <c r="G43" i="55"/>
  <c r="G53" i="55"/>
  <c r="D5" i="55"/>
  <c r="J70" i="55"/>
  <c r="K8" i="55"/>
  <c r="J4" i="55"/>
  <c r="K12" i="55"/>
  <c r="L67" i="55"/>
  <c r="D42" i="55"/>
  <c r="L5" i="55"/>
  <c r="H51" i="55"/>
  <c r="F46" i="55"/>
  <c r="J72" i="55"/>
  <c r="I65" i="55"/>
  <c r="H64" i="55"/>
  <c r="M60" i="55"/>
  <c r="M35" i="55"/>
  <c r="F15" i="55"/>
  <c r="D71" i="55"/>
  <c r="D66" i="55"/>
  <c r="E39" i="55"/>
  <c r="G4" i="55"/>
  <c r="I48" i="55"/>
  <c r="D44" i="55"/>
  <c r="N51" i="55"/>
  <c r="J12" i="55"/>
  <c r="N70" i="55"/>
  <c r="H8" i="55"/>
  <c r="N31" i="55"/>
  <c r="H49" i="55"/>
  <c r="M51" i="55"/>
  <c r="H5" i="55"/>
  <c r="F8" i="55"/>
  <c r="J20" i="55"/>
  <c r="M34" i="55"/>
  <c r="J53" i="55"/>
  <c r="I42" i="55"/>
  <c r="K71" i="55"/>
  <c r="E25" i="55"/>
  <c r="K70" i="55"/>
  <c r="M11" i="55"/>
  <c r="M59" i="55"/>
  <c r="E19" i="55"/>
  <c r="H54" i="55"/>
  <c r="G72" i="55"/>
  <c r="N68" i="55"/>
  <c r="M45" i="55"/>
  <c r="E41" i="55"/>
  <c r="E67" i="55"/>
  <c r="J49" i="55"/>
  <c r="M27" i="55"/>
  <c r="J48" i="55"/>
  <c r="E18" i="55"/>
  <c r="K18" i="55"/>
  <c r="L64" i="55"/>
  <c r="D47" i="55"/>
  <c r="J45" i="55"/>
  <c r="L42" i="55"/>
  <c r="K39" i="55"/>
  <c r="F71" i="55"/>
  <c r="M14" i="55"/>
  <c r="E70" i="55"/>
  <c r="F30" i="55"/>
  <c r="N25" i="55"/>
  <c r="F36" i="55"/>
  <c r="N24" i="55"/>
  <c r="E43" i="55"/>
  <c r="G9" i="55"/>
  <c r="I68" i="55"/>
  <c r="F65" i="55"/>
  <c r="E47" i="55"/>
  <c r="M19" i="55"/>
  <c r="N49" i="55"/>
  <c r="E66" i="55"/>
  <c r="F17" i="55"/>
  <c r="I56" i="55"/>
  <c r="H46" i="55"/>
  <c r="H45" i="55"/>
  <c r="N5" i="55"/>
  <c r="M17" i="55"/>
  <c r="G28" i="55"/>
  <c r="J67" i="55"/>
  <c r="J31" i="55"/>
  <c r="K56" i="55"/>
  <c r="K6" i="55"/>
  <c r="H36" i="55"/>
  <c r="K28" i="55"/>
  <c r="L49" i="55"/>
  <c r="I27" i="55"/>
  <c r="M36" i="55"/>
  <c r="H53" i="55"/>
  <c r="G24" i="55"/>
  <c r="D61" i="55"/>
  <c r="G20" i="55"/>
  <c r="K26" i="55"/>
  <c r="N56" i="55"/>
  <c r="J28" i="55"/>
  <c r="J58" i="55"/>
  <c r="K9" i="55"/>
  <c r="K38" i="55"/>
  <c r="J9" i="55"/>
  <c r="H66" i="55"/>
  <c r="G11" i="55"/>
  <c r="M71" i="55"/>
  <c r="G46" i="55"/>
  <c r="L8" i="55"/>
  <c r="L51" i="55"/>
  <c r="K25" i="55"/>
  <c r="N47" i="55"/>
  <c r="J11" i="55"/>
  <c r="G65" i="55"/>
  <c r="G35" i="55"/>
  <c r="M20" i="55"/>
  <c r="H15" i="55"/>
  <c r="L17" i="55"/>
  <c r="L9" i="55"/>
  <c r="H47" i="55"/>
  <c r="H30" i="55"/>
  <c r="N46" i="55"/>
  <c r="G68" i="55"/>
  <c r="G54" i="55"/>
  <c r="K20" i="55"/>
  <c r="I63" i="55"/>
  <c r="F59" i="55"/>
  <c r="F23" i="55"/>
  <c r="L55" i="55"/>
  <c r="E35" i="55"/>
  <c r="M70" i="55"/>
  <c r="G42" i="55"/>
  <c r="D65" i="55"/>
  <c r="I70" i="55"/>
  <c r="E32" i="55"/>
  <c r="F68" i="55"/>
  <c r="G7" i="55"/>
  <c r="H56" i="55"/>
  <c r="E44" i="55"/>
  <c r="D13" i="55"/>
  <c r="M23" i="55"/>
  <c r="G40" i="55"/>
  <c r="N33" i="55"/>
  <c r="E37" i="55"/>
  <c r="D60" i="55"/>
  <c r="N67" i="55"/>
  <c r="G14" i="55"/>
  <c r="H18" i="55"/>
  <c r="D69" i="55"/>
  <c r="F32" i="55"/>
  <c r="H33" i="55"/>
  <c r="G67" i="55"/>
  <c r="F50" i="55"/>
  <c r="L66" i="55"/>
  <c r="L40" i="55"/>
  <c r="F4" i="55"/>
  <c r="N50" i="55"/>
  <c r="F26" i="55"/>
  <c r="N23" i="55"/>
  <c r="D57" i="55"/>
  <c r="J18" i="55"/>
  <c r="E26" i="55"/>
  <c r="E31" i="55"/>
  <c r="M55" i="55"/>
  <c r="F22" i="55"/>
  <c r="D38" i="55"/>
  <c r="E12" i="55"/>
  <c r="N28" i="55"/>
  <c r="J68" i="55"/>
  <c r="L31" i="55"/>
  <c r="N61" i="55"/>
  <c r="N27" i="55"/>
  <c r="G30" i="55"/>
  <c r="H34" i="55"/>
  <c r="G58" i="55"/>
  <c r="E6" i="55"/>
  <c r="E56" i="55"/>
  <c r="F66" i="55"/>
  <c r="E58" i="55"/>
  <c r="I60" i="55"/>
  <c r="D12" i="55"/>
  <c r="J7" i="55"/>
  <c r="J30" i="55"/>
  <c r="J55" i="55"/>
  <c r="F12" i="55"/>
  <c r="L4" i="55"/>
  <c r="K46" i="55"/>
  <c r="K41" i="55"/>
  <c r="I4" i="55"/>
  <c r="J23" i="55"/>
  <c r="J25" i="55"/>
  <c r="J16" i="55"/>
  <c r="J50" i="55"/>
  <c r="L70" i="55"/>
  <c r="J59" i="55"/>
  <c r="I17" i="55"/>
  <c r="I23" i="55"/>
  <c r="F13" i="55"/>
  <c r="I55" i="55"/>
  <c r="F18" i="55"/>
  <c r="F57" i="55"/>
  <c r="E23" i="55"/>
  <c r="I58" i="55"/>
  <c r="M43" i="55"/>
  <c r="J17" i="55"/>
  <c r="N12" i="55"/>
  <c r="H43" i="55"/>
  <c r="D17" i="55"/>
  <c r="D59" i="55"/>
  <c r="L18" i="55"/>
  <c r="L22" i="55"/>
  <c r="M48" i="55"/>
  <c r="I49" i="55"/>
  <c r="G12" i="55"/>
  <c r="F28" i="55"/>
  <c r="E28" i="55"/>
  <c r="I64" i="55"/>
  <c r="I69" i="55"/>
  <c r="N64" i="55"/>
  <c r="L71" i="55"/>
  <c r="E65" i="55"/>
  <c r="J38" i="55"/>
  <c r="L12" i="55"/>
  <c r="J24" i="55"/>
  <c r="N54" i="55"/>
  <c r="M61" i="55"/>
  <c r="I50" i="55"/>
  <c r="H37" i="55"/>
  <c r="G6" i="55"/>
  <c r="E22" i="55"/>
  <c r="K30" i="55"/>
  <c r="N42" i="55"/>
  <c r="N45" i="55"/>
  <c r="F70" i="55"/>
  <c r="N16" i="55"/>
  <c r="E50" i="55"/>
  <c r="E16" i="55"/>
  <c r="G50" i="55"/>
  <c r="F53" i="55"/>
  <c r="J54" i="55"/>
  <c r="D7" i="55"/>
  <c r="I59" i="55"/>
  <c r="K14" i="55"/>
  <c r="F16" i="55"/>
  <c r="M39" i="55"/>
  <c r="F25" i="55"/>
  <c r="I34" i="55"/>
  <c r="F69" i="55"/>
  <c r="N41" i="55"/>
  <c r="M37" i="55"/>
  <c r="I18" i="55"/>
  <c r="I67" i="55"/>
  <c r="G15" i="55"/>
  <c r="M56" i="55"/>
  <c r="D22" i="55"/>
  <c r="G59" i="55"/>
  <c r="E24" i="55"/>
  <c r="H58" i="55"/>
  <c r="K19" i="55"/>
  <c r="H50" i="55"/>
  <c r="J47" i="55"/>
  <c r="J15" i="55"/>
  <c r="K55" i="55"/>
  <c r="H14" i="55"/>
  <c r="N65" i="55"/>
  <c r="F11" i="55"/>
  <c r="H71" i="55"/>
  <c r="K60" i="55"/>
  <c r="D15" i="55"/>
  <c r="N59" i="55"/>
  <c r="I37" i="55"/>
  <c r="E7" i="55"/>
  <c r="E4" i="55"/>
  <c r="J37" i="55"/>
  <c r="H25" i="55"/>
  <c r="N58" i="55"/>
  <c r="L53" i="55"/>
  <c r="E11" i="55"/>
  <c r="H31" i="55"/>
  <c r="E30" i="55"/>
  <c r="G19" i="55"/>
  <c r="H57" i="55"/>
  <c r="L15" i="55"/>
  <c r="L65" i="55"/>
  <c r="M63" i="55"/>
  <c r="J8" i="55"/>
  <c r="M7" i="55"/>
  <c r="L41" i="55"/>
  <c r="H38" i="55"/>
  <c r="M28" i="55"/>
  <c r="F49" i="55"/>
  <c r="E9" i="55"/>
  <c r="N26" i="55"/>
  <c r="J42" i="55"/>
  <c r="K15" i="55"/>
  <c r="L11" i="55"/>
  <c r="G55" i="55"/>
  <c r="L45" i="55"/>
  <c r="D33" i="55"/>
  <c r="G23" i="55"/>
  <c r="F48" i="55"/>
  <c r="N39" i="55"/>
  <c r="L30" i="55"/>
  <c r="D43" i="55"/>
  <c r="J14" i="55"/>
  <c r="J5" i="55"/>
  <c r="I57" i="55"/>
  <c r="F55" i="55"/>
  <c r="H16" i="55"/>
  <c r="H35" i="55"/>
  <c r="J36" i="55"/>
  <c r="I19" i="55"/>
  <c r="D63" i="55"/>
  <c r="L34" i="55"/>
  <c r="J56" i="55"/>
  <c r="K47" i="55"/>
  <c r="G13" i="55"/>
  <c r="I6" i="55"/>
  <c r="M16" i="55"/>
  <c r="K4" i="55"/>
  <c r="F9" i="55"/>
  <c r="J64" i="55"/>
  <c r="E51" i="55"/>
  <c r="L33" i="55"/>
  <c r="G17" i="55"/>
  <c r="I33" i="55"/>
  <c r="L19" i="55"/>
  <c r="G33" i="55"/>
  <c r="L46" i="55"/>
  <c r="K34" i="55"/>
  <c r="K43" i="55"/>
  <c r="D19" i="55"/>
  <c r="M54" i="55"/>
  <c r="F63" i="55"/>
  <c r="L59" i="55"/>
  <c r="E45" i="55"/>
  <c r="I16" i="55"/>
  <c r="H7" i="55"/>
  <c r="I7" i="55"/>
  <c r="H23" i="55"/>
  <c r="H22" i="55"/>
  <c r="K33" i="55"/>
  <c r="D41" i="55"/>
  <c r="D36" i="55"/>
  <c r="K24" i="55"/>
  <c r="K42" i="55"/>
  <c r="D24" i="55"/>
  <c r="G18" i="55"/>
  <c r="M47" i="55"/>
  <c r="G36" i="55"/>
  <c r="E27" i="55"/>
  <c r="N44" i="55"/>
  <c r="I11" i="55"/>
  <c r="M41" i="55"/>
  <c r="F27" i="55"/>
  <c r="D39" i="55"/>
  <c r="K7" i="55"/>
  <c r="L37" i="55"/>
  <c r="J27" i="55"/>
  <c r="H70" i="55"/>
  <c r="M44" i="55"/>
  <c r="K66" i="55"/>
  <c r="N8" i="55"/>
  <c r="J65" i="55"/>
  <c r="E53" i="55"/>
  <c r="I30" i="55"/>
  <c r="J63" i="55"/>
  <c r="L26" i="55"/>
  <c r="H28" i="55"/>
  <c r="L36" i="55"/>
  <c r="L7" i="55"/>
  <c r="J41" i="55"/>
  <c r="K31" i="55"/>
  <c r="D70" i="55"/>
  <c r="L44" i="55"/>
  <c r="D4" i="55"/>
  <c r="E36" i="55"/>
  <c r="H26" i="55"/>
  <c r="I9" i="55"/>
  <c r="H24" i="55"/>
  <c r="N63" i="55"/>
  <c r="J13" i="55"/>
  <c r="F37" i="55"/>
  <c r="E14" i="55"/>
  <c r="G32" i="55"/>
  <c r="M24" i="55"/>
  <c r="F40" i="55"/>
  <c r="K68" i="55"/>
  <c r="N43" i="55"/>
  <c r="F44" i="55"/>
  <c r="F24" i="55"/>
  <c r="G37" i="55"/>
  <c r="M6" i="55"/>
  <c r="N37" i="55"/>
  <c r="F51" i="55"/>
  <c r="F31" i="55"/>
  <c r="M49" i="55"/>
  <c r="I32" i="55"/>
  <c r="I44" i="55"/>
  <c r="M22" i="55"/>
  <c r="E54" i="55"/>
  <c r="M58" i="55"/>
  <c r="D9" i="55"/>
  <c r="I36" i="55"/>
  <c r="H60" i="55"/>
  <c r="D58" i="55"/>
  <c r="F6" i="55"/>
  <c r="F56" i="55"/>
  <c r="N6" i="55"/>
  <c r="L69" i="55"/>
  <c r="I72" i="55"/>
  <c r="G56" i="55"/>
  <c r="G34" i="55"/>
  <c r="F38" i="55"/>
  <c r="H17" i="55"/>
  <c r="D37" i="55"/>
  <c r="E15" i="55"/>
  <c r="F34" i="55"/>
  <c r="I28" i="55"/>
  <c r="J69" i="55"/>
  <c r="N66" i="55"/>
  <c r="M68" i="55"/>
  <c r="L50" i="55"/>
  <c r="H40" i="55"/>
  <c r="N36" i="55"/>
  <c r="L72" i="55"/>
  <c r="D54" i="55"/>
  <c r="M33" i="55"/>
  <c r="N40" i="55"/>
  <c r="K17" i="55"/>
  <c r="K54" i="55"/>
  <c r="K48" i="55"/>
  <c r="K67" i="55"/>
  <c r="D34" i="55"/>
  <c r="N4" i="55"/>
  <c r="I24" i="55"/>
  <c r="G51" i="55"/>
  <c r="L27" i="55"/>
  <c r="L14" i="55"/>
  <c r="I51" i="55"/>
  <c r="D28" i="55"/>
  <c r="N53" i="55"/>
  <c r="M66" i="55"/>
  <c r="D30" i="55"/>
  <c r="N35" i="55"/>
  <c r="E71" i="55"/>
  <c r="G60" i="55"/>
  <c r="K49" i="55"/>
  <c r="E8" i="55"/>
  <c r="M13" i="55"/>
  <c r="I13" i="55"/>
  <c r="M46" i="55"/>
  <c r="J32" i="55"/>
  <c r="N57" i="55"/>
  <c r="E69" i="55"/>
  <c r="F45" i="55"/>
  <c r="K22" i="55"/>
  <c r="H44" i="55"/>
  <c r="N22" i="55"/>
  <c r="N18" i="55"/>
  <c r="G31" i="55"/>
  <c r="D14" i="55"/>
  <c r="N34" i="55"/>
  <c r="M5" i="55"/>
  <c r="E72" i="55"/>
  <c r="J46" i="55"/>
  <c r="M50" i="55"/>
  <c r="N48" i="55"/>
  <c r="M25" i="55"/>
  <c r="M65" i="55"/>
  <c r="I47" i="55"/>
  <c r="E48" i="55"/>
  <c r="E34" i="55"/>
  <c r="K35" i="55"/>
  <c r="N20" i="55"/>
  <c r="D46" i="55"/>
  <c r="K16" i="55"/>
  <c r="H4" i="55"/>
  <c r="N38" i="55"/>
  <c r="K59" i="55"/>
  <c r="G8" i="55"/>
  <c r="L48" i="55"/>
  <c r="L6" i="55"/>
  <c r="H48" i="55"/>
  <c r="J35" i="55"/>
  <c r="O34" i="55" l="1"/>
  <c r="O48" i="55"/>
  <c r="O72" i="55"/>
  <c r="O69" i="55"/>
  <c r="O8" i="55"/>
  <c r="O71" i="55"/>
  <c r="O15" i="55"/>
  <c r="O54" i="55"/>
  <c r="O14" i="55"/>
  <c r="O36" i="55"/>
  <c r="O53" i="55"/>
  <c r="O27" i="55"/>
  <c r="O45" i="55"/>
  <c r="O51" i="55"/>
  <c r="O9" i="55"/>
  <c r="O30" i="55"/>
  <c r="O11" i="55"/>
  <c r="O4" i="55"/>
  <c r="O7" i="55"/>
  <c r="O24" i="55"/>
  <c r="O16" i="55"/>
  <c r="O50" i="55"/>
  <c r="O22" i="55"/>
  <c r="O65" i="55"/>
  <c r="O28" i="55"/>
  <c r="O23" i="55"/>
  <c r="O58" i="55"/>
  <c r="O56" i="55"/>
  <c r="O6" i="55"/>
  <c r="O12" i="55"/>
  <c r="O31" i="55"/>
  <c r="O26" i="55"/>
  <c r="O37" i="55"/>
  <c r="O44" i="55"/>
  <c r="O32" i="55"/>
  <c r="O35" i="55"/>
  <c r="O66" i="55"/>
  <c r="O47" i="55"/>
  <c r="O43" i="55"/>
  <c r="O70" i="55"/>
  <c r="O18" i="55"/>
  <c r="O67" i="55"/>
  <c r="O41" i="55"/>
  <c r="O19" i="55"/>
  <c r="O25" i="55"/>
  <c r="O39" i="55"/>
  <c r="O61" i="55"/>
  <c r="O59" i="55"/>
  <c r="O20" i="55"/>
  <c r="O68" i="55"/>
  <c r="O38" i="55"/>
  <c r="O17" i="55"/>
  <c r="O46" i="55"/>
  <c r="O55" i="55"/>
  <c r="O63" i="55"/>
  <c r="O13" i="55"/>
  <c r="O40" i="55"/>
  <c r="O57" i="55"/>
  <c r="O5" i="55"/>
  <c r="O60" i="55"/>
  <c r="O64" i="55"/>
  <c r="O49" i="55"/>
  <c r="O33" i="55"/>
  <c r="O42" i="55"/>
  <c r="P57" i="55" l="1"/>
  <c r="P60" i="55"/>
  <c r="P33" i="55"/>
  <c r="P5" i="55"/>
  <c r="P64" i="55"/>
  <c r="P40" i="55"/>
  <c r="P20" i="55"/>
  <c r="P25" i="55"/>
  <c r="P42" i="55"/>
  <c r="P13" i="55"/>
  <c r="P17" i="55"/>
  <c r="P59" i="55"/>
  <c r="P19" i="55"/>
  <c r="P70" i="55"/>
  <c r="P35" i="55"/>
  <c r="P26" i="55"/>
  <c r="P56" i="55"/>
  <c r="P65" i="55"/>
  <c r="P24" i="55"/>
  <c r="P30" i="55"/>
  <c r="P27" i="55"/>
  <c r="P54" i="55"/>
  <c r="P69" i="55"/>
  <c r="P63" i="55"/>
  <c r="P38" i="55"/>
  <c r="P61" i="55"/>
  <c r="P41" i="55"/>
  <c r="P43" i="55"/>
  <c r="P32" i="55"/>
  <c r="P31" i="55"/>
  <c r="P58" i="55"/>
  <c r="P22" i="55"/>
  <c r="P7" i="55"/>
  <c r="P9" i="55"/>
  <c r="P53" i="55"/>
  <c r="P15" i="55"/>
  <c r="P72" i="55"/>
  <c r="P49" i="55"/>
  <c r="P55" i="55"/>
  <c r="P68" i="55"/>
  <c r="P39" i="55"/>
  <c r="P67" i="55"/>
  <c r="P47" i="55"/>
  <c r="P44" i="55"/>
  <c r="P12" i="55"/>
  <c r="P23" i="55"/>
  <c r="P50" i="55"/>
  <c r="P4" i="55"/>
  <c r="P51" i="55"/>
  <c r="P36" i="55"/>
  <c r="P71" i="55"/>
  <c r="P48" i="55"/>
  <c r="P46" i="55"/>
  <c r="P18" i="55"/>
  <c r="P66" i="55"/>
  <c r="P37" i="55"/>
  <c r="P6" i="55"/>
  <c r="P28" i="55"/>
  <c r="P16" i="55"/>
  <c r="P11" i="55"/>
  <c r="P45" i="55"/>
  <c r="P14" i="55"/>
  <c r="P8" i="55"/>
  <c r="P34" i="55"/>
</calcChain>
</file>

<file path=xl/sharedStrings.xml><?xml version="1.0" encoding="utf-8"?>
<sst xmlns="http://schemas.openxmlformats.org/spreadsheetml/2006/main" count="421" uniqueCount="140">
  <si>
    <t xml:space="preserve">temps </t>
  </si>
  <si>
    <t>clast</t>
  </si>
  <si>
    <t>SOCIETE</t>
  </si>
  <si>
    <t>AMPUIS</t>
  </si>
  <si>
    <t>CHASSE</t>
  </si>
  <si>
    <t>LOIRE</t>
  </si>
  <si>
    <t>NOM PRENOM</t>
  </si>
  <si>
    <t>LICENCE</t>
  </si>
  <si>
    <t>CAT</t>
  </si>
  <si>
    <t>NAISSANCE</t>
  </si>
  <si>
    <t>ST JUST</t>
  </si>
  <si>
    <t>NIEVROZ</t>
  </si>
  <si>
    <t>GIVORS</t>
  </si>
  <si>
    <t>LIC1</t>
  </si>
  <si>
    <t xml:space="preserve">NOM   PRENOM   1        </t>
  </si>
  <si>
    <t>N° ordre</t>
  </si>
  <si>
    <t>course</t>
  </si>
  <si>
    <t>C 1</t>
  </si>
  <si>
    <t>GRIGNY</t>
  </si>
  <si>
    <t>SERIE</t>
  </si>
  <si>
    <t>LIGNE</t>
  </si>
  <si>
    <t>NOM  PRENOM</t>
  </si>
  <si>
    <t>PLACE</t>
  </si>
  <si>
    <t>TEMPS</t>
  </si>
  <si>
    <t>QUALIFIE</t>
  </si>
  <si>
    <t>PL SUITE</t>
  </si>
  <si>
    <t>TOTAL</t>
  </si>
  <si>
    <t>CADET</t>
  </si>
  <si>
    <t>POUSSIN</t>
  </si>
  <si>
    <t>POUSSINE</t>
  </si>
  <si>
    <t>BENJAMINE</t>
  </si>
  <si>
    <t>BENJAMIN</t>
  </si>
  <si>
    <t>MINIMES FILLES</t>
  </si>
  <si>
    <t>MINIMES GARCONS</t>
  </si>
  <si>
    <t>MINIME FILLE</t>
  </si>
  <si>
    <t>MINIME GARCON</t>
  </si>
  <si>
    <t>1 er course</t>
  </si>
  <si>
    <t xml:space="preserve">                       temps</t>
  </si>
  <si>
    <t>LC</t>
  </si>
  <si>
    <t>NOM</t>
  </si>
  <si>
    <t>POUSSINS</t>
  </si>
  <si>
    <t>POUSSINES</t>
  </si>
  <si>
    <t>BENJAMINES</t>
  </si>
  <si>
    <t>BENJAMINS</t>
  </si>
  <si>
    <t>8/9 ANS FINALE  poussines  filles</t>
  </si>
  <si>
    <t>8/9 ANS FINALE  poussins</t>
  </si>
  <si>
    <t>10/11 ANS FINALE  benjamines</t>
  </si>
  <si>
    <t>10/11 ANS FINALE  benjamins</t>
  </si>
  <si>
    <t>12/13 ANS FINALE  filles  minimes</t>
  </si>
  <si>
    <t>12/13 ANS FINALE  garcons  minimes</t>
  </si>
  <si>
    <t>Chasse</t>
  </si>
  <si>
    <t xml:space="preserve">        CLUB</t>
  </si>
  <si>
    <t>MARINIER</t>
  </si>
  <si>
    <t>CLASSEMENT</t>
  </si>
  <si>
    <t>CLASSEMENT MARINIER CRITERIUM</t>
  </si>
  <si>
    <t>marinier</t>
  </si>
  <si>
    <t>CADETTE</t>
  </si>
  <si>
    <t>FEMININE JUNIOR</t>
  </si>
  <si>
    <t>FEMININE SENIOR</t>
  </si>
  <si>
    <t>JUNIOR</t>
  </si>
  <si>
    <t>VETERAN</t>
  </si>
  <si>
    <t>SENIOR</t>
  </si>
  <si>
    <t>TOTAL :</t>
  </si>
  <si>
    <t>nb</t>
  </si>
  <si>
    <t>cla</t>
  </si>
  <si>
    <t>ST ROMAIN(4)</t>
  </si>
  <si>
    <t>MIXTE</t>
  </si>
  <si>
    <t>SERRIERE SABLONS</t>
  </si>
  <si>
    <t>benjamin</t>
  </si>
  <si>
    <t>NORMAND Justine</t>
  </si>
  <si>
    <t>MARGARIT  Leandre</t>
  </si>
  <si>
    <t>DELORD Andrea</t>
  </si>
  <si>
    <t>DAHHOUI Anes</t>
  </si>
  <si>
    <t>DAHHOUI Imad</t>
  </si>
  <si>
    <t>MARTINEZ  Lucie</t>
  </si>
  <si>
    <t>BRETON Eythan</t>
  </si>
  <si>
    <t>ST ROMAIN EN GAL</t>
  </si>
  <si>
    <t>St Romain</t>
  </si>
  <si>
    <t>MINIME  GARCON</t>
  </si>
  <si>
    <t>MINIME</t>
  </si>
  <si>
    <t xml:space="preserve"> </t>
  </si>
  <si>
    <t>CALUIRE</t>
  </si>
  <si>
    <t>VITESSE NIEVROZ</t>
  </si>
  <si>
    <t>Serrieres Sablons</t>
  </si>
  <si>
    <t>Vitesse CRIT Nievroz</t>
  </si>
  <si>
    <t>Serrieres  Sablons</t>
  </si>
  <si>
    <t>Grigny</t>
  </si>
  <si>
    <t>St Fons</t>
  </si>
  <si>
    <t>SAISON 2024</t>
  </si>
  <si>
    <t>ST FONS</t>
  </si>
  <si>
    <t>NM CdR</t>
  </si>
  <si>
    <t>Bourg les Valence</t>
  </si>
  <si>
    <t>Loire</t>
  </si>
  <si>
    <t>Ampuis 2</t>
  </si>
  <si>
    <t>Ampuis 1</t>
  </si>
  <si>
    <t>CRITERIUM 2026</t>
  </si>
  <si>
    <t>CHASSE SUR RHONE</t>
  </si>
  <si>
    <t>NAVIGATION MARINIERE CdR</t>
  </si>
  <si>
    <t>COUPE DE FRANCE BARQUE  NIEVROZ</t>
  </si>
  <si>
    <t>BOURG LES VALENCE</t>
  </si>
  <si>
    <t>GRIGNY SUR RHÔNE</t>
  </si>
  <si>
    <t>COMBINE LOIRE SUR RHÔNE</t>
  </si>
  <si>
    <t>AMPUIS (4)</t>
  </si>
  <si>
    <t xml:space="preserve"> GD FOND CHASSE SUR RHÔNE</t>
  </si>
  <si>
    <t>SIEMINSKA  AGATHE</t>
  </si>
  <si>
    <t>PAQUELET  ROSE</t>
  </si>
  <si>
    <t>PAQUELET  LISA</t>
  </si>
  <si>
    <t>PERRET Johann</t>
  </si>
  <si>
    <t>MINIME F</t>
  </si>
  <si>
    <t>GENTIN Teo</t>
  </si>
  <si>
    <t>ALLEGRE LENA</t>
  </si>
  <si>
    <t>AITAB  AMINE</t>
  </si>
  <si>
    <t>BONNAVION  Timéo</t>
  </si>
  <si>
    <t>PRUNIER  Felix</t>
  </si>
  <si>
    <t>SIEMINSKA  Youenn</t>
  </si>
  <si>
    <t>DREVET  Amaury</t>
  </si>
  <si>
    <t>MOINEAU  Arthur</t>
  </si>
  <si>
    <t>GENTIN   TEO</t>
  </si>
  <si>
    <t>DOS SANTOS Elise</t>
  </si>
  <si>
    <t>BANCEL MARGOT</t>
  </si>
  <si>
    <t>hc</t>
  </si>
  <si>
    <t>HC</t>
  </si>
  <si>
    <t>RAA266</t>
  </si>
  <si>
    <t>rame</t>
  </si>
  <si>
    <t>3:54;44</t>
  </si>
  <si>
    <t>SIEMINSKA  Agathe</t>
  </si>
  <si>
    <t>PAQUELET  Rose</t>
  </si>
  <si>
    <t>PAQUELET  Lisa</t>
  </si>
  <si>
    <t>ALLEGRE Léna</t>
  </si>
  <si>
    <t>AITAB  Amine</t>
  </si>
  <si>
    <t>BANCEL Margot</t>
  </si>
  <si>
    <t>GENTIN   Téo</t>
  </si>
  <si>
    <t>D'ASTORG Ghislain</t>
  </si>
  <si>
    <t>Fin Rame</t>
  </si>
  <si>
    <t>16:30;85</t>
  </si>
  <si>
    <t>4:41;20</t>
  </si>
  <si>
    <t xml:space="preserve">         ROANNE</t>
  </si>
  <si>
    <t>temps 2</t>
  </si>
  <si>
    <t>temps 1</t>
  </si>
  <si>
    <t>total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</si>
</sst>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hh\ mm\ ss.00"/>
  </numFmts>
  <fonts count="45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Sans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b/>
      <sz val="7"/>
      <color indexed="17"/>
      <name val="Arial"/>
      <family val="2"/>
    </font>
    <font>
      <b/>
      <sz val="10"/>
      <color indexed="51"/>
      <name val="Arial"/>
      <family val="2"/>
    </font>
    <font>
      <b/>
      <sz val="8"/>
      <color indexed="51"/>
      <name val="Arial"/>
      <family val="2"/>
    </font>
    <font>
      <b/>
      <sz val="7"/>
      <color indexed="51"/>
      <name val="Arial"/>
      <family val="2"/>
    </font>
    <font>
      <b/>
      <sz val="10"/>
      <color indexed="30"/>
      <name val="Arial"/>
      <family val="2"/>
    </font>
    <font>
      <b/>
      <sz val="8"/>
      <color indexed="30"/>
      <name val="Arial"/>
      <family val="2"/>
    </font>
    <font>
      <b/>
      <sz val="7"/>
      <color indexed="30"/>
      <name val="Arial"/>
      <family val="2"/>
    </font>
    <font>
      <b/>
      <sz val="10"/>
      <color indexed="36"/>
      <name val="Arial"/>
      <family val="2"/>
    </font>
    <font>
      <b/>
      <sz val="8"/>
      <color indexed="36"/>
      <name val="Arial"/>
      <family val="2"/>
    </font>
    <font>
      <b/>
      <sz val="7"/>
      <color indexed="36"/>
      <name val="Arial"/>
      <family val="2"/>
    </font>
    <font>
      <b/>
      <sz val="10"/>
      <color indexed="60"/>
      <name val="Arial"/>
      <family val="2"/>
    </font>
    <font>
      <b/>
      <sz val="8"/>
      <color indexed="60"/>
      <name val="Arial"/>
      <family val="2"/>
    </font>
    <font>
      <b/>
      <sz val="7"/>
      <color indexed="60"/>
      <name val="Arial"/>
      <family val="2"/>
    </font>
    <font>
      <b/>
      <sz val="10"/>
      <color indexed="13"/>
      <name val="Arial"/>
      <family val="2"/>
    </font>
    <font>
      <b/>
      <sz val="8"/>
      <color indexed="13"/>
      <name val="Arial"/>
      <family val="2"/>
    </font>
    <font>
      <b/>
      <sz val="7"/>
      <color indexed="13"/>
      <name val="Arial"/>
      <family val="2"/>
    </font>
    <font>
      <b/>
      <sz val="12"/>
      <color indexed="10"/>
      <name val="Calibri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5">
    <xf numFmtId="0" fontId="0" fillId="0" borderId="0" applyAlignment="0"/>
    <xf numFmtId="0" fontId="3" fillId="0" borderId="0"/>
    <xf numFmtId="0" fontId="10" fillId="0" borderId="0"/>
    <xf numFmtId="0" fontId="10" fillId="0" borderId="0"/>
    <xf numFmtId="0" fontId="37" fillId="0" borderId="0" applyAlignment="0"/>
  </cellStyleXfs>
  <cellXfs count="354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0" applyFont="1"/>
    <xf numFmtId="0" fontId="6" fillId="0" borderId="0" xfId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5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top" wrapText="1"/>
    </xf>
    <xf numFmtId="14" fontId="5" fillId="0" borderId="0" xfId="0" applyNumberFormat="1" applyFont="1"/>
    <xf numFmtId="0" fontId="5" fillId="0" borderId="4" xfId="0" applyFont="1" applyBorder="1"/>
    <xf numFmtId="0" fontId="5" fillId="0" borderId="4" xfId="1" applyFont="1" applyBorder="1"/>
    <xf numFmtId="0" fontId="5" fillId="0" borderId="5" xfId="1" applyFont="1" applyBorder="1" applyAlignment="1">
      <alignment horizontal="center"/>
    </xf>
    <xf numFmtId="0" fontId="5" fillId="0" borderId="2" xfId="0" applyFont="1" applyBorder="1"/>
    <xf numFmtId="0" fontId="5" fillId="0" borderId="2" xfId="1" applyFont="1" applyBorder="1"/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14" fontId="5" fillId="0" borderId="0" xfId="1" applyNumberFormat="1" applyFont="1" applyAlignment="1">
      <alignment horizontal="center"/>
    </xf>
    <xf numFmtId="0" fontId="1" fillId="0" borderId="3" xfId="3" applyFont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1" fillId="0" borderId="4" xfId="3" applyFont="1" applyBorder="1" applyAlignment="1" applyProtection="1">
      <alignment vertical="center"/>
      <protection locked="0"/>
    </xf>
    <xf numFmtId="0" fontId="4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15" xfId="2" applyFont="1" applyBorder="1" applyAlignment="1">
      <alignment horizontal="center" vertical="center"/>
    </xf>
    <xf numFmtId="0" fontId="4" fillId="0" borderId="13" xfId="2" applyFont="1" applyBorder="1" applyAlignment="1">
      <alignment vertical="center"/>
    </xf>
    <xf numFmtId="0" fontId="4" fillId="0" borderId="16" xfId="2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1" fillId="0" borderId="0" xfId="3" applyFont="1" applyAlignment="1">
      <alignment horizontal="left" vertical="center"/>
    </xf>
    <xf numFmtId="0" fontId="1" fillId="0" borderId="20" xfId="3" applyFont="1" applyBorder="1" applyAlignment="1">
      <alignment horizontal="center" vertical="center" textRotation="90"/>
    </xf>
    <xf numFmtId="0" fontId="1" fillId="0" borderId="21" xfId="3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 textRotation="90"/>
    </xf>
    <xf numFmtId="0" fontId="7" fillId="0" borderId="20" xfId="3" applyFont="1" applyBorder="1" applyAlignment="1">
      <alignment horizontal="center" vertical="center" textRotation="90"/>
    </xf>
    <xf numFmtId="0" fontId="7" fillId="0" borderId="22" xfId="3" applyFont="1" applyBorder="1" applyAlignment="1">
      <alignment horizontal="center" vertical="center" textRotation="90"/>
    </xf>
    <xf numFmtId="0" fontId="1" fillId="0" borderId="23" xfId="3" applyFont="1" applyBorder="1" applyAlignment="1">
      <alignment horizontal="center" vertical="center"/>
    </xf>
    <xf numFmtId="0" fontId="1" fillId="0" borderId="23" xfId="3" applyFont="1" applyBorder="1" applyAlignment="1">
      <alignment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center"/>
    </xf>
    <xf numFmtId="49" fontId="0" fillId="0" borderId="0" xfId="0" applyNumberFormat="1"/>
    <xf numFmtId="49" fontId="11" fillId="0" borderId="0" xfId="2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8" fillId="0" borderId="0" xfId="0" applyFont="1"/>
    <xf numFmtId="164" fontId="4" fillId="2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164" fontId="4" fillId="3" borderId="29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164" fontId="4" fillId="0" borderId="3" xfId="0" applyNumberFormat="1" applyFont="1" applyBorder="1" applyAlignment="1"/>
    <xf numFmtId="164" fontId="4" fillId="3" borderId="29" xfId="0" applyNumberFormat="1" applyFont="1" applyFill="1" applyBorder="1" applyAlignment="1"/>
    <xf numFmtId="0" fontId="8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1" fillId="0" borderId="23" xfId="3" applyFont="1" applyBorder="1" applyAlignment="1">
      <alignment horizontal="center" vertical="center"/>
    </xf>
    <xf numFmtId="0" fontId="11" fillId="0" borderId="23" xfId="3" applyFont="1" applyBorder="1" applyAlignment="1">
      <alignment vertical="center"/>
    </xf>
    <xf numFmtId="0" fontId="11" fillId="4" borderId="0" xfId="3" applyFont="1" applyFill="1" applyAlignment="1">
      <alignment vertical="center"/>
    </xf>
    <xf numFmtId="0" fontId="11" fillId="5" borderId="0" xfId="3" applyFont="1" applyFill="1" applyAlignment="1">
      <alignment vertical="center"/>
    </xf>
    <xf numFmtId="0" fontId="16" fillId="0" borderId="24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9" fillId="0" borderId="24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1" fillId="6" borderId="0" xfId="3" applyFont="1" applyFill="1" applyAlignment="1">
      <alignment vertical="center"/>
    </xf>
    <xf numFmtId="0" fontId="11" fillId="7" borderId="0" xfId="3" applyFont="1" applyFill="1" applyAlignment="1">
      <alignment vertical="center"/>
    </xf>
    <xf numFmtId="0" fontId="22" fillId="0" borderId="24" xfId="2" applyFont="1" applyBorder="1" applyAlignment="1">
      <alignment horizontal="left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24" xfId="2" applyFont="1" applyBorder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1" fillId="2" borderId="0" xfId="2" applyFont="1" applyFill="1" applyAlignment="1">
      <alignment horizontal="center" vertical="center"/>
    </xf>
    <xf numFmtId="0" fontId="32" fillId="2" borderId="0" xfId="2" applyFont="1" applyFill="1" applyAlignment="1">
      <alignment horizontal="center" vertical="center"/>
    </xf>
    <xf numFmtId="0" fontId="33" fillId="2" borderId="0" xfId="2" applyFont="1" applyFill="1" applyAlignment="1">
      <alignment vertical="center"/>
    </xf>
    <xf numFmtId="0" fontId="11" fillId="8" borderId="0" xfId="3" applyFont="1" applyFill="1" applyAlignment="1">
      <alignment vertical="center"/>
    </xf>
    <xf numFmtId="0" fontId="0" fillId="0" borderId="7" xfId="0" applyBorder="1"/>
    <xf numFmtId="0" fontId="4" fillId="8" borderId="0" xfId="3" applyFont="1" applyFill="1" applyAlignment="1">
      <alignment horizontal="center" vertical="center"/>
    </xf>
    <xf numFmtId="0" fontId="0" fillId="0" borderId="32" xfId="0" applyBorder="1"/>
    <xf numFmtId="0" fontId="1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0" fillId="0" borderId="12" xfId="0" applyBorder="1"/>
    <xf numFmtId="0" fontId="0" fillId="0" borderId="3" xfId="0" applyBorder="1"/>
    <xf numFmtId="0" fontId="0" fillId="0" borderId="14" xfId="0" applyBorder="1"/>
    <xf numFmtId="0" fontId="0" fillId="2" borderId="0" xfId="0" applyFill="1"/>
    <xf numFmtId="0" fontId="4" fillId="0" borderId="32" xfId="0" applyFont="1" applyBorder="1"/>
    <xf numFmtId="0" fontId="13" fillId="9" borderId="32" xfId="0" applyFont="1" applyFill="1" applyBorder="1"/>
    <xf numFmtId="0" fontId="0" fillId="9" borderId="32" xfId="0" applyFill="1" applyBorder="1"/>
    <xf numFmtId="0" fontId="13" fillId="0" borderId="32" xfId="0" applyFont="1" applyBorder="1"/>
    <xf numFmtId="0" fontId="4" fillId="0" borderId="32" xfId="0" applyFont="1" applyBorder="1" applyAlignment="1">
      <alignment textRotation="90"/>
    </xf>
    <xf numFmtId="0" fontId="4" fillId="0" borderId="32" xfId="0" applyFont="1" applyBorder="1" applyAlignment="1">
      <alignment horizontal="center" textRotation="90"/>
    </xf>
    <xf numFmtId="0" fontId="0" fillId="0" borderId="32" xfId="0" applyBorder="1" applyAlignment="1">
      <alignment textRotation="90"/>
    </xf>
    <xf numFmtId="0" fontId="0" fillId="0" borderId="0" xfId="0" applyAlignment="1">
      <alignment textRotation="90"/>
    </xf>
    <xf numFmtId="49" fontId="11" fillId="0" borderId="0" xfId="3" applyNumberFormat="1" applyFont="1" applyAlignment="1">
      <alignment horizontal="center" vertical="center"/>
    </xf>
    <xf numFmtId="49" fontId="4" fillId="0" borderId="0" xfId="0" applyNumberFormat="1" applyFont="1" applyAlignment="1">
      <alignment textRotation="255"/>
    </xf>
    <xf numFmtId="0" fontId="0" fillId="2" borderId="3" xfId="0" applyFill="1" applyBorder="1"/>
    <xf numFmtId="0" fontId="0" fillId="2" borderId="32" xfId="0" applyFill="1" applyBorder="1"/>
    <xf numFmtId="0" fontId="4" fillId="0" borderId="35" xfId="0" applyFont="1" applyBorder="1"/>
    <xf numFmtId="0" fontId="13" fillId="2" borderId="32" xfId="0" applyFont="1" applyFill="1" applyBorder="1"/>
    <xf numFmtId="0" fontId="34" fillId="4" borderId="36" xfId="0" applyFont="1" applyFill="1" applyBorder="1" applyAlignment="1">
      <alignment horizontal="center"/>
    </xf>
    <xf numFmtId="0" fontId="0" fillId="0" borderId="37" xfId="0" applyBorder="1" applyAlignment="1">
      <alignment horizontal="left"/>
    </xf>
    <xf numFmtId="0" fontId="1" fillId="0" borderId="38" xfId="0" applyFont="1" applyBorder="1" applyAlignment="1">
      <alignment vertical="center"/>
    </xf>
    <xf numFmtId="0" fontId="0" fillId="0" borderId="38" xfId="0" applyBorder="1"/>
    <xf numFmtId="0" fontId="8" fillId="2" borderId="39" xfId="0" applyFont="1" applyFill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0" fillId="0" borderId="40" xfId="0" applyBorder="1"/>
    <xf numFmtId="0" fontId="8" fillId="2" borderId="41" xfId="0" applyFont="1" applyFill="1" applyBorder="1" applyAlignment="1">
      <alignment horizontal="left" vertic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0" fillId="0" borderId="41" xfId="0" applyBorder="1"/>
    <xf numFmtId="0" fontId="8" fillId="0" borderId="41" xfId="0" applyFont="1" applyBorder="1" applyAlignment="1">
      <alignment horizontal="left" vertical="center"/>
    </xf>
    <xf numFmtId="0" fontId="0" fillId="0" borderId="39" xfId="0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37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0" fillId="0" borderId="39" xfId="0" applyBorder="1"/>
    <xf numFmtId="0" fontId="8" fillId="0" borderId="41" xfId="2" applyFont="1" applyBorder="1" applyAlignment="1">
      <alignment horizontal="left" vertical="center"/>
    </xf>
    <xf numFmtId="0" fontId="35" fillId="10" borderId="43" xfId="0" applyFont="1" applyFill="1" applyBorder="1" applyAlignment="1">
      <alignment horizontal="center" vertical="center"/>
    </xf>
    <xf numFmtId="0" fontId="35" fillId="10" borderId="2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45" xfId="2" applyFont="1" applyBorder="1" applyAlignment="1">
      <alignment horizontal="left" vertical="center"/>
    </xf>
    <xf numFmtId="0" fontId="0" fillId="0" borderId="46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8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/>
    <xf numFmtId="0" fontId="4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8" fillId="10" borderId="4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39" fillId="0" borderId="0" xfId="0" applyFont="1"/>
    <xf numFmtId="0" fontId="40" fillId="10" borderId="4" xfId="0" applyFont="1" applyFill="1" applyBorder="1" applyAlignment="1">
      <alignment horizontal="center" vertical="center"/>
    </xf>
    <xf numFmtId="0" fontId="1" fillId="0" borderId="32" xfId="3" applyFont="1" applyBorder="1" applyAlignment="1">
      <alignment horizontal="center" vertical="center"/>
    </xf>
    <xf numFmtId="0" fontId="11" fillId="14" borderId="23" xfId="3" applyFont="1" applyFill="1" applyBorder="1" applyAlignment="1">
      <alignment vertical="center"/>
    </xf>
    <xf numFmtId="0" fontId="11" fillId="15" borderId="0" xfId="3" applyFont="1" applyFill="1" applyAlignment="1">
      <alignment vertical="center"/>
    </xf>
    <xf numFmtId="0" fontId="11" fillId="16" borderId="0" xfId="3" applyFont="1" applyFill="1" applyAlignment="1">
      <alignment vertical="center"/>
    </xf>
    <xf numFmtId="0" fontId="11" fillId="17" borderId="0" xfId="3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" fillId="0" borderId="33" xfId="3" applyFont="1" applyBorder="1" applyAlignment="1">
      <alignment vertical="center"/>
    </xf>
    <xf numFmtId="0" fontId="11" fillId="0" borderId="17" xfId="3" applyFont="1" applyBorder="1" applyAlignment="1">
      <alignment horizontal="center" vertical="center"/>
    </xf>
    <xf numFmtId="0" fontId="0" fillId="0" borderId="29" xfId="0" applyBorder="1"/>
    <xf numFmtId="0" fontId="1" fillId="0" borderId="12" xfId="0" applyFont="1" applyBorder="1" applyAlignment="1">
      <alignment vertical="center"/>
    </xf>
    <xf numFmtId="0" fontId="1" fillId="0" borderId="1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4" fillId="0" borderId="21" xfId="3" applyNumberFormat="1" applyFont="1" applyBorder="1" applyAlignment="1">
      <alignment horizontal="center" vertical="center"/>
    </xf>
    <xf numFmtId="164" fontId="20" fillId="0" borderId="0" xfId="2" applyNumberFormat="1" applyFont="1" applyAlignment="1">
      <alignment horizontal="center" vertical="center"/>
    </xf>
    <xf numFmtId="164" fontId="1" fillId="0" borderId="3" xfId="2" applyNumberFormat="1" applyFont="1" applyBorder="1" applyAlignment="1">
      <alignment horizontal="center" vertical="center"/>
    </xf>
    <xf numFmtId="164" fontId="17" fillId="0" borderId="0" xfId="2" applyNumberFormat="1" applyFont="1" applyAlignment="1">
      <alignment horizontal="center" vertical="center"/>
    </xf>
    <xf numFmtId="164" fontId="1" fillId="0" borderId="12" xfId="2" applyNumberFormat="1" applyFont="1" applyBorder="1" applyAlignment="1">
      <alignment horizontal="center" vertical="center"/>
    </xf>
    <xf numFmtId="164" fontId="32" fillId="2" borderId="0" xfId="2" applyNumberFormat="1" applyFont="1" applyFill="1" applyAlignment="1">
      <alignment horizontal="center" vertical="center"/>
    </xf>
    <xf numFmtId="164" fontId="23" fillId="0" borderId="0" xfId="2" applyNumberFormat="1" applyFont="1" applyAlignment="1">
      <alignment horizontal="center" vertical="center"/>
    </xf>
    <xf numFmtId="164" fontId="29" fillId="0" borderId="0" xfId="2" applyNumberFormat="1" applyFont="1" applyAlignment="1">
      <alignment horizontal="center" vertical="center"/>
    </xf>
    <xf numFmtId="164" fontId="26" fillId="0" borderId="0" xfId="2" applyNumberFormat="1" applyFont="1" applyAlignment="1">
      <alignment horizontal="center" vertical="center"/>
    </xf>
    <xf numFmtId="164" fontId="1" fillId="0" borderId="26" xfId="3" applyNumberFormat="1" applyFont="1" applyBorder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47" fontId="9" fillId="2" borderId="3" xfId="0" applyNumberFormat="1" applyFont="1" applyFill="1" applyBorder="1" applyAlignment="1">
      <alignment horizontal="center" vertical="center"/>
    </xf>
    <xf numFmtId="47" fontId="4" fillId="3" borderId="29" xfId="0" applyNumberFormat="1" applyFont="1" applyFill="1" applyBorder="1" applyAlignment="1">
      <alignment vertical="center"/>
    </xf>
    <xf numFmtId="47" fontId="4" fillId="3" borderId="3" xfId="0" applyNumberFormat="1" applyFont="1" applyFill="1" applyBorder="1" applyAlignment="1">
      <alignment vertical="center"/>
    </xf>
    <xf numFmtId="47" fontId="0" fillId="0" borderId="0" xfId="0" applyNumberFormat="1"/>
    <xf numFmtId="164" fontId="4" fillId="0" borderId="30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0" fontId="8" fillId="15" borderId="29" xfId="0" applyFont="1" applyFill="1" applyBorder="1" applyAlignment="1">
      <alignment horizontal="left" vertical="center"/>
    </xf>
    <xf numFmtId="0" fontId="1" fillId="15" borderId="29" xfId="0" applyFont="1" applyFill="1" applyBorder="1" applyAlignment="1">
      <alignment vertical="center"/>
    </xf>
    <xf numFmtId="0" fontId="4" fillId="15" borderId="29" xfId="0" applyFont="1" applyFill="1" applyBorder="1" applyAlignment="1">
      <alignment vertical="center"/>
    </xf>
    <xf numFmtId="164" fontId="1" fillId="15" borderId="29" xfId="0" applyNumberFormat="1" applyFont="1" applyFill="1" applyBorder="1" applyAlignment="1">
      <alignment vertical="center"/>
    </xf>
    <xf numFmtId="0" fontId="12" fillId="15" borderId="17" xfId="0" applyFont="1" applyFill="1" applyBorder="1" applyAlignment="1">
      <alignment horizontal="center" vertical="center"/>
    </xf>
    <xf numFmtId="164" fontId="4" fillId="15" borderId="29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35" fillId="10" borderId="2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4" fillId="0" borderId="11" xfId="3" applyFont="1" applyBorder="1" applyAlignment="1">
      <alignment horizontal="left" vertical="center"/>
    </xf>
    <xf numFmtId="164" fontId="1" fillId="0" borderId="25" xfId="3" applyNumberFormat="1" applyFont="1" applyBorder="1" applyAlignment="1">
      <alignment horizontal="center" vertical="center"/>
    </xf>
    <xf numFmtId="0" fontId="0" fillId="18" borderId="32" xfId="0" applyFill="1" applyBorder="1"/>
    <xf numFmtId="0" fontId="1" fillId="0" borderId="60" xfId="2" applyFont="1" applyBorder="1" applyAlignment="1">
      <alignment horizontal="center" vertical="center"/>
    </xf>
    <xf numFmtId="164" fontId="1" fillId="0" borderId="60" xfId="2" applyNumberFormat="1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vertical="center"/>
    </xf>
    <xf numFmtId="0" fontId="4" fillId="0" borderId="63" xfId="2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5" fillId="0" borderId="1" xfId="0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0" fillId="14" borderId="32" xfId="0" applyFill="1" applyBorder="1"/>
    <xf numFmtId="0" fontId="5" fillId="0" borderId="0" xfId="4" applyFont="1"/>
    <xf numFmtId="0" fontId="8" fillId="0" borderId="0" xfId="1" applyFont="1"/>
    <xf numFmtId="164" fontId="1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/>
    <xf numFmtId="0" fontId="4" fillId="2" borderId="3" xfId="0" applyFont="1" applyFill="1" applyBorder="1" applyAlignment="1">
      <alignment horizontal="center" vertical="center"/>
    </xf>
    <xf numFmtId="0" fontId="4" fillId="15" borderId="29" xfId="0" applyFont="1" applyFill="1" applyBorder="1" applyAlignment="1">
      <alignment horizontal="left" vertical="center"/>
    </xf>
    <xf numFmtId="0" fontId="9" fillId="15" borderId="17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1" fillId="10" borderId="4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2" fillId="10" borderId="4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center"/>
    </xf>
    <xf numFmtId="0" fontId="43" fillId="10" borderId="4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vertical="center"/>
    </xf>
    <xf numFmtId="0" fontId="43" fillId="10" borderId="43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44" fillId="10" borderId="4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0" borderId="0" xfId="0" applyAlignment="1"/>
    <xf numFmtId="164" fontId="2" fillId="2" borderId="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4" xfId="2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19" borderId="0" xfId="3" applyFont="1" applyFill="1" applyAlignment="1">
      <alignment vertical="center"/>
    </xf>
    <xf numFmtId="0" fontId="31" fillId="14" borderId="24" xfId="2" applyFont="1" applyFill="1" applyBorder="1" applyAlignment="1">
      <alignment horizontal="left" vertical="center"/>
    </xf>
    <xf numFmtId="0" fontId="2" fillId="0" borderId="59" xfId="2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5" fillId="4" borderId="48" xfId="0" applyFont="1" applyFill="1" applyBorder="1" applyAlignment="1">
      <alignment horizontal="right" vertical="center"/>
    </xf>
    <xf numFmtId="0" fontId="15" fillId="4" borderId="49" xfId="0" applyFont="1" applyFill="1" applyBorder="1" applyAlignment="1">
      <alignment horizontal="right" vertical="center"/>
    </xf>
    <xf numFmtId="0" fontId="15" fillId="4" borderId="47" xfId="0" applyFont="1" applyFill="1" applyBorder="1" applyAlignment="1">
      <alignment horizontal="right" vertical="center"/>
    </xf>
    <xf numFmtId="0" fontId="4" fillId="11" borderId="48" xfId="0" applyFont="1" applyFill="1" applyBorder="1" applyAlignment="1">
      <alignment horizontal="center"/>
    </xf>
    <xf numFmtId="0" fontId="4" fillId="11" borderId="49" xfId="0" applyFont="1" applyFill="1" applyBorder="1" applyAlignment="1">
      <alignment horizontal="center"/>
    </xf>
    <xf numFmtId="0" fontId="4" fillId="11" borderId="47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49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/>
    </xf>
    <xf numFmtId="0" fontId="4" fillId="11" borderId="50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11" borderId="49" xfId="0" applyFill="1" applyBorder="1" applyAlignment="1">
      <alignment horizontal="center"/>
    </xf>
    <xf numFmtId="0" fontId="0" fillId="11" borderId="47" xfId="0" applyFill="1" applyBorder="1" applyAlignment="1">
      <alignment horizontal="center"/>
    </xf>
    <xf numFmtId="0" fontId="4" fillId="12" borderId="48" xfId="0" applyFont="1" applyFill="1" applyBorder="1" applyAlignment="1">
      <alignment horizontal="center"/>
    </xf>
    <xf numFmtId="0" fontId="0" fillId="12" borderId="49" xfId="0" applyFill="1" applyBorder="1" applyAlignment="1">
      <alignment horizontal="center"/>
    </xf>
    <xf numFmtId="0" fontId="0" fillId="12" borderId="47" xfId="0" applyFill="1" applyBorder="1" applyAlignment="1">
      <alignment horizontal="center"/>
    </xf>
    <xf numFmtId="0" fontId="15" fillId="4" borderId="2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15" borderId="34" xfId="0" applyFont="1" applyFill="1" applyBorder="1" applyAlignment="1">
      <alignment horizontal="center" vertical="center"/>
    </xf>
    <xf numFmtId="0" fontId="8" fillId="15" borderId="29" xfId="0" applyFont="1" applyFill="1" applyBorder="1" applyAlignment="1">
      <alignment horizontal="center" vertical="center"/>
    </xf>
    <xf numFmtId="0" fontId="8" fillId="15" borderId="51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4" fillId="15" borderId="29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" fillId="0" borderId="22" xfId="3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textRotation="90"/>
    </xf>
    <xf numFmtId="0" fontId="4" fillId="0" borderId="35" xfId="0" applyFont="1" applyBorder="1" applyAlignment="1">
      <alignment textRotation="90"/>
    </xf>
    <xf numFmtId="0" fontId="4" fillId="0" borderId="44" xfId="0" applyFont="1" applyBorder="1" applyAlignment="1">
      <alignment textRotation="90"/>
    </xf>
    <xf numFmtId="0" fontId="0" fillId="0" borderId="35" xfId="0" applyBorder="1" applyAlignment="1"/>
    <xf numFmtId="0" fontId="0" fillId="0" borderId="44" xfId="0" applyBorder="1" applyAlignment="1"/>
    <xf numFmtId="0" fontId="4" fillId="13" borderId="53" xfId="0" applyFont="1" applyFill="1" applyBorder="1" applyAlignment="1">
      <alignment horizontal="center"/>
    </xf>
    <xf numFmtId="0" fontId="4" fillId="13" borderId="20" xfId="0" applyFont="1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0" fontId="0" fillId="13" borderId="50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0" borderId="23" xfId="0" applyBorder="1" applyAlignment="1"/>
    <xf numFmtId="0" fontId="0" fillId="0" borderId="54" xfId="0" applyBorder="1" applyAlignment="1"/>
    <xf numFmtId="0" fontId="4" fillId="4" borderId="5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35" xfId="0" applyBorder="1" applyAlignment="1">
      <alignment textRotation="90"/>
    </xf>
    <xf numFmtId="0" fontId="0" fillId="0" borderId="44" xfId="0" applyBorder="1" applyAlignment="1">
      <alignment textRotation="90"/>
    </xf>
    <xf numFmtId="164" fontId="4" fillId="0" borderId="20" xfId="3" applyNumberFormat="1" applyFont="1" applyBorder="1" applyAlignment="1">
      <alignment horizontal="center" vertical="center"/>
    </xf>
    <xf numFmtId="164" fontId="1" fillId="0" borderId="65" xfId="2" applyNumberFormat="1" applyFont="1" applyBorder="1" applyAlignment="1">
      <alignment horizontal="center" vertical="center"/>
    </xf>
    <xf numFmtId="164" fontId="1" fillId="0" borderId="34" xfId="2" applyNumberFormat="1" applyFont="1" applyBorder="1" applyAlignment="1">
      <alignment horizontal="center" vertical="center"/>
    </xf>
    <xf numFmtId="164" fontId="1" fillId="0" borderId="66" xfId="2" applyNumberFormat="1" applyFont="1" applyBorder="1" applyAlignment="1">
      <alignment horizontal="center" vertical="center"/>
    </xf>
  </cellXfs>
  <cellStyles count="5">
    <cellStyle name="Excel Built-in Normal" xfId="4" xr:uid="{00000000-0005-0000-0000-000000000000}"/>
    <cellStyle name="Normal" xfId="0" builtinId="0"/>
    <cellStyle name="Normal_licences97" xfId="1" xr:uid="{00000000-0005-0000-0000-000002000000}"/>
    <cellStyle name="Normal_Vitesse .rés  97 -2009" xfId="2" xr:uid="{00000000-0005-0000-0000-000003000000}"/>
    <cellStyle name="Normal_Vitesse .rés . 97à 2005 non complets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181303</xdr:colOff>
      <xdr:row>0</xdr:row>
      <xdr:rowOff>1028700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259F48-E655-BBEB-80C6-2533F9C2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7150"/>
          <a:ext cx="103855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72"/>
  <sheetViews>
    <sheetView workbookViewId="0">
      <selection activeCell="A3" sqref="A3:P3"/>
    </sheetView>
  </sheetViews>
  <sheetFormatPr baseColWidth="10" defaultColWidth="11.44140625" defaultRowHeight="13.2"/>
  <cols>
    <col min="1" max="1" width="6.21875" customWidth="1"/>
    <col min="2" max="2" width="17.77734375" customWidth="1"/>
    <col min="4" max="15" width="4.77734375" customWidth="1"/>
    <col min="16" max="16" width="9.44140625" customWidth="1"/>
  </cols>
  <sheetData>
    <row r="1" spans="1:17" ht="83.25" customHeight="1" thickBot="1">
      <c r="A1" s="288" t="s">
        <v>54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90"/>
    </row>
    <row r="2" spans="1:17" ht="130.5" customHeight="1" thickBot="1">
      <c r="A2" s="123"/>
      <c r="B2" s="121" t="s">
        <v>39</v>
      </c>
      <c r="C2" s="122" t="s">
        <v>51</v>
      </c>
      <c r="D2" s="121" t="s">
        <v>94</v>
      </c>
      <c r="E2" s="121" t="s">
        <v>83</v>
      </c>
      <c r="F2" s="121" t="s">
        <v>50</v>
      </c>
      <c r="G2" s="121" t="s">
        <v>77</v>
      </c>
      <c r="H2" s="121" t="s">
        <v>90</v>
      </c>
      <c r="I2" s="121" t="s">
        <v>84</v>
      </c>
      <c r="J2" s="121" t="s">
        <v>91</v>
      </c>
      <c r="K2" s="121" t="s">
        <v>86</v>
      </c>
      <c r="L2" s="121" t="s">
        <v>87</v>
      </c>
      <c r="M2" s="121" t="s">
        <v>92</v>
      </c>
      <c r="N2" s="121" t="s">
        <v>93</v>
      </c>
      <c r="O2" s="121" t="s">
        <v>26</v>
      </c>
      <c r="P2" s="121" t="s">
        <v>53</v>
      </c>
      <c r="Q2" s="124"/>
    </row>
    <row r="3" spans="1:17" ht="12" customHeight="1" thickBot="1">
      <c r="A3" s="294" t="s">
        <v>41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6"/>
      <c r="P3" s="297"/>
    </row>
    <row r="4" spans="1:17" ht="12" customHeight="1">
      <c r="A4" s="132"/>
      <c r="B4" s="133" t="str">
        <f t="shared" ref="B4:B9" si="0">IF($A4="","",VLOOKUP($A4,licbarque97,3))</f>
        <v/>
      </c>
      <c r="C4" s="133" t="str">
        <f t="shared" ref="C4:C9" si="1">IF(A4="","",VLOOKUP(A4,licbarque97,5))</f>
        <v/>
      </c>
      <c r="D4" s="134" t="str">
        <f t="shared" ref="D4:J4" ca="1" si="2">IF(COUNTIF(INDIRECT("'"&amp;D$2&amp;"'!A1:A300"),$A4),VLOOKUP($A4,INDIRECT("'"&amp;D$2&amp;"'!A1:X300"),MATCH("Marinier",INDIRECT("'"&amp;D$2&amp;"'!A1:V1"),0),0),"")</f>
        <v/>
      </c>
      <c r="E4" s="134" t="str">
        <f t="shared" ca="1" si="2"/>
        <v/>
      </c>
      <c r="F4" s="134" t="str">
        <f t="shared" ca="1" si="2"/>
        <v/>
      </c>
      <c r="G4" s="134" t="str">
        <f t="shared" ca="1" si="2"/>
        <v/>
      </c>
      <c r="H4" s="134" t="str">
        <f t="shared" ca="1" si="2"/>
        <v/>
      </c>
      <c r="I4" s="134" t="str">
        <f t="shared" ca="1" si="2"/>
        <v/>
      </c>
      <c r="J4" s="134" t="str">
        <f t="shared" ca="1" si="2"/>
        <v/>
      </c>
      <c r="K4" s="134" t="str">
        <f t="shared" ref="D4:N19" ca="1" si="3">IF(COUNTIF(INDIRECT("'"&amp;K$2&amp;"'!A1:A300"),$A4),VLOOKUP($A4,INDIRECT("'"&amp;K$2&amp;"'!A1:X300"),MATCH("Marinier",INDIRECT("'"&amp;K$2&amp;"'!A1:V1"),0),0),"")</f>
        <v/>
      </c>
      <c r="L4" s="134" t="str">
        <f t="shared" ca="1" si="3"/>
        <v/>
      </c>
      <c r="M4" s="134" t="str">
        <f t="shared" ca="1" si="3"/>
        <v/>
      </c>
      <c r="N4" s="134" t="str">
        <f t="shared" ca="1" si="3"/>
        <v/>
      </c>
      <c r="O4" s="113">
        <f t="shared" ref="O4:O9" ca="1" si="4">SUM(E4:N4)</f>
        <v>0</v>
      </c>
      <c r="P4" s="131">
        <f t="shared" ref="P4:P9" ca="1" si="5">RANK(O4,$O$4:$O$9)</f>
        <v>1</v>
      </c>
    </row>
    <row r="5" spans="1:17" ht="12" customHeight="1">
      <c r="A5" s="135"/>
      <c r="B5" s="136" t="str">
        <f t="shared" si="0"/>
        <v/>
      </c>
      <c r="C5" s="136" t="str">
        <f t="shared" si="1"/>
        <v/>
      </c>
      <c r="D5" s="137" t="str">
        <f t="shared" ca="1" si="3"/>
        <v/>
      </c>
      <c r="E5" s="137" t="str">
        <f t="shared" ca="1" si="3"/>
        <v/>
      </c>
      <c r="F5" s="137" t="str">
        <f t="shared" ca="1" si="3"/>
        <v/>
      </c>
      <c r="G5" s="137" t="str">
        <f t="shared" ca="1" si="3"/>
        <v/>
      </c>
      <c r="H5" s="137" t="str">
        <f t="shared" ca="1" si="3"/>
        <v/>
      </c>
      <c r="I5" s="137" t="str">
        <f t="shared" ref="I5:J9" ca="1" si="6">IF(COUNTIF(INDIRECT("'"&amp;I$2&amp;"'!A1:A300"),$A5),VLOOKUP($A5,INDIRECT("'"&amp;I$2&amp;"'!A1:X300"),MATCH("Marinier",INDIRECT("'"&amp;I$2&amp;"'!A1:V1"),0),0),"")</f>
        <v/>
      </c>
      <c r="J5" s="137" t="str">
        <f t="shared" ca="1" si="6"/>
        <v/>
      </c>
      <c r="K5" s="137" t="str">
        <f t="shared" ca="1" si="3"/>
        <v/>
      </c>
      <c r="L5" s="137" t="str">
        <f t="shared" ca="1" si="3"/>
        <v/>
      </c>
      <c r="M5" s="137" t="str">
        <f t="shared" ca="1" si="3"/>
        <v/>
      </c>
      <c r="N5" s="137" t="str">
        <f t="shared" ca="1" si="3"/>
        <v/>
      </c>
      <c r="O5" s="114">
        <f t="shared" ca="1" si="4"/>
        <v>0</v>
      </c>
      <c r="P5" s="131">
        <f t="shared" ca="1" si="5"/>
        <v>1</v>
      </c>
    </row>
    <row r="6" spans="1:17" ht="12" customHeight="1">
      <c r="A6" s="135"/>
      <c r="B6" s="136" t="str">
        <f t="shared" si="0"/>
        <v/>
      </c>
      <c r="C6" s="136" t="str">
        <f t="shared" si="1"/>
        <v/>
      </c>
      <c r="D6" s="137" t="str">
        <f t="shared" ca="1" si="3"/>
        <v/>
      </c>
      <c r="E6" s="137" t="str">
        <f t="shared" ca="1" si="3"/>
        <v/>
      </c>
      <c r="F6" s="137" t="str">
        <f t="shared" ca="1" si="3"/>
        <v/>
      </c>
      <c r="G6" s="137" t="str">
        <f t="shared" ca="1" si="3"/>
        <v/>
      </c>
      <c r="H6" s="137" t="str">
        <f t="shared" ca="1" si="3"/>
        <v/>
      </c>
      <c r="I6" s="137" t="str">
        <f t="shared" ca="1" si="6"/>
        <v/>
      </c>
      <c r="J6" s="137" t="str">
        <f t="shared" ca="1" si="6"/>
        <v/>
      </c>
      <c r="K6" s="137" t="str">
        <f t="shared" ca="1" si="3"/>
        <v/>
      </c>
      <c r="L6" s="137" t="str">
        <f t="shared" ca="1" si="3"/>
        <v/>
      </c>
      <c r="M6" s="137" t="str">
        <f t="shared" ca="1" si="3"/>
        <v/>
      </c>
      <c r="N6" s="137" t="str">
        <f t="shared" ca="1" si="3"/>
        <v/>
      </c>
      <c r="O6" s="114">
        <f t="shared" ca="1" si="4"/>
        <v>0</v>
      </c>
      <c r="P6" s="131">
        <f t="shared" ca="1" si="5"/>
        <v>1</v>
      </c>
    </row>
    <row r="7" spans="1:17" ht="12" customHeight="1">
      <c r="A7" s="135"/>
      <c r="B7" s="136" t="str">
        <f t="shared" si="0"/>
        <v/>
      </c>
      <c r="C7" s="136" t="str">
        <f t="shared" si="1"/>
        <v/>
      </c>
      <c r="D7" s="137" t="str">
        <f t="shared" ca="1" si="3"/>
        <v/>
      </c>
      <c r="E7" s="137" t="str">
        <f t="shared" ca="1" si="3"/>
        <v/>
      </c>
      <c r="F7" s="137" t="str">
        <f t="shared" ca="1" si="3"/>
        <v/>
      </c>
      <c r="G7" s="137" t="str">
        <f t="shared" ca="1" si="3"/>
        <v/>
      </c>
      <c r="H7" s="137" t="str">
        <f t="shared" ca="1" si="3"/>
        <v/>
      </c>
      <c r="I7" s="137" t="str">
        <f t="shared" ca="1" si="6"/>
        <v/>
      </c>
      <c r="J7" s="137" t="str">
        <f t="shared" ca="1" si="6"/>
        <v/>
      </c>
      <c r="K7" s="137" t="str">
        <f t="shared" ca="1" si="3"/>
        <v/>
      </c>
      <c r="L7" s="137" t="str">
        <f t="shared" ca="1" si="3"/>
        <v/>
      </c>
      <c r="M7" s="137" t="str">
        <f t="shared" ca="1" si="3"/>
        <v/>
      </c>
      <c r="N7" s="137" t="str">
        <f t="shared" ca="1" si="3"/>
        <v/>
      </c>
      <c r="O7" s="114">
        <f t="shared" ca="1" si="4"/>
        <v>0</v>
      </c>
      <c r="P7" s="131">
        <f t="shared" ca="1" si="5"/>
        <v>1</v>
      </c>
    </row>
    <row r="8" spans="1:17" ht="12" customHeight="1">
      <c r="A8" s="135"/>
      <c r="B8" s="136" t="str">
        <f t="shared" si="0"/>
        <v/>
      </c>
      <c r="C8" s="136" t="str">
        <f t="shared" si="1"/>
        <v/>
      </c>
      <c r="D8" s="137" t="str">
        <f t="shared" ca="1" si="3"/>
        <v/>
      </c>
      <c r="E8" s="137" t="str">
        <f t="shared" ca="1" si="3"/>
        <v/>
      </c>
      <c r="F8" s="137" t="str">
        <f t="shared" ca="1" si="3"/>
        <v/>
      </c>
      <c r="G8" s="137" t="str">
        <f t="shared" ca="1" si="3"/>
        <v/>
      </c>
      <c r="H8" s="137" t="str">
        <f t="shared" ca="1" si="3"/>
        <v/>
      </c>
      <c r="I8" s="137" t="str">
        <f t="shared" ca="1" si="6"/>
        <v/>
      </c>
      <c r="J8" s="137" t="str">
        <f t="shared" ca="1" si="6"/>
        <v/>
      </c>
      <c r="K8" s="137" t="str">
        <f t="shared" ca="1" si="3"/>
        <v/>
      </c>
      <c r="L8" s="137" t="str">
        <f t="shared" ca="1" si="3"/>
        <v/>
      </c>
      <c r="M8" s="137" t="str">
        <f t="shared" ca="1" si="3"/>
        <v/>
      </c>
      <c r="N8" s="137" t="str">
        <f t="shared" ca="1" si="3"/>
        <v/>
      </c>
      <c r="O8" s="114">
        <f t="shared" ca="1" si="4"/>
        <v>0</v>
      </c>
      <c r="P8" s="131">
        <f t="shared" ca="1" si="5"/>
        <v>1</v>
      </c>
    </row>
    <row r="9" spans="1:17" ht="12" customHeight="1" thickBot="1">
      <c r="A9" s="138"/>
      <c r="B9" s="139" t="str">
        <f t="shared" si="0"/>
        <v/>
      </c>
      <c r="C9" s="139" t="str">
        <f t="shared" si="1"/>
        <v/>
      </c>
      <c r="D9" s="140" t="str">
        <f t="shared" ca="1" si="3"/>
        <v/>
      </c>
      <c r="E9" s="140" t="str">
        <f t="shared" ca="1" si="3"/>
        <v/>
      </c>
      <c r="F9" s="140" t="str">
        <f t="shared" ca="1" si="3"/>
        <v/>
      </c>
      <c r="G9" s="140" t="str">
        <f t="shared" ca="1" si="3"/>
        <v/>
      </c>
      <c r="H9" s="140" t="str">
        <f t="shared" ca="1" si="3"/>
        <v/>
      </c>
      <c r="I9" s="140" t="str">
        <f t="shared" ca="1" si="6"/>
        <v/>
      </c>
      <c r="J9" s="140" t="str">
        <f t="shared" ca="1" si="6"/>
        <v/>
      </c>
      <c r="K9" s="140" t="str">
        <f t="shared" ca="1" si="3"/>
        <v/>
      </c>
      <c r="L9" s="140" t="str">
        <f t="shared" ca="1" si="3"/>
        <v/>
      </c>
      <c r="M9" s="140" t="str">
        <f t="shared" ca="1" si="3"/>
        <v/>
      </c>
      <c r="N9" s="140" t="str">
        <f t="shared" ca="1" si="3"/>
        <v/>
      </c>
      <c r="O9" s="115">
        <f t="shared" ca="1" si="4"/>
        <v>0</v>
      </c>
      <c r="P9" s="131">
        <f t="shared" ca="1" si="5"/>
        <v>1</v>
      </c>
    </row>
    <row r="10" spans="1:17" ht="12" customHeight="1" thickBot="1">
      <c r="A10" s="298" t="s">
        <v>40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2"/>
      <c r="P10" s="293"/>
    </row>
    <row r="11" spans="1:17" ht="12" customHeight="1">
      <c r="A11" s="141"/>
      <c r="B11" s="133" t="str">
        <f t="shared" ref="B11:B20" si="7">IF($A11="","",VLOOKUP($A11,licbarque97,3))</f>
        <v/>
      </c>
      <c r="C11" s="133" t="str">
        <f t="shared" ref="C11:C20" si="8">IF(A11="","",VLOOKUP(A11,licbarque97,5))</f>
        <v/>
      </c>
      <c r="D11" s="134" t="str">
        <f t="shared" ref="D11:N20" ca="1" si="9">IF(COUNTIF(INDIRECT("'"&amp;D$2&amp;"'!A1:A300"),$A11),VLOOKUP($A11,INDIRECT("'"&amp;D$2&amp;"'!A1:X300"),MATCH("Marinier",INDIRECT("'"&amp;D$2&amp;"'!A1:V1"),0),0),"")</f>
        <v/>
      </c>
      <c r="E11" s="134" t="str">
        <f t="shared" ca="1" si="9"/>
        <v/>
      </c>
      <c r="F11" s="134" t="str">
        <f t="shared" ca="1" si="9"/>
        <v/>
      </c>
      <c r="G11" s="134" t="str">
        <f t="shared" ca="1" si="9"/>
        <v/>
      </c>
      <c r="H11" s="134" t="str">
        <f t="shared" ca="1" si="9"/>
        <v/>
      </c>
      <c r="I11" s="134" t="str">
        <f ca="1">IF(COUNTIF(INDIRECT("'"&amp;I$2&amp;"'!A1:A300"),$A11),VLOOKUP($A11,INDIRECT("'"&amp;I$2&amp;"'!A1:X300"),MATCH("Marinier",INDIRECT("'"&amp;I$2&amp;"'!A1:V1"),0),0),"")</f>
        <v/>
      </c>
      <c r="J11" s="134" t="str">
        <f ca="1">IF(COUNTIF(INDIRECT("'"&amp;J$2&amp;"'!A1:A300"),$A11),VLOOKUP($A11,INDIRECT("'"&amp;J$2&amp;"'!A1:X300"),MATCH("Marinier",INDIRECT("'"&amp;J$2&amp;"'!A1:V1"),0),0),"")</f>
        <v/>
      </c>
      <c r="K11" s="137" t="str">
        <f ca="1">IF(COUNTIF(INDIRECT("'"&amp;K$2&amp;"'!A1:A300"),$A11),VLOOKUP($A11,INDIRECT("'"&amp;K$2&amp;"'!A1:X300"),MATCH("Marinier",INDIRECT("'"&amp;K$2&amp;"'!A1:V1"),0),0),"")</f>
        <v/>
      </c>
      <c r="L11" s="137" t="str">
        <f ca="1">IF(COUNTIF(INDIRECT("'"&amp;L$2&amp;"'!A1:A300"),$A11),VLOOKUP($A11,INDIRECT("'"&amp;L$2&amp;"'!A1:X300"),MATCH("Marinier",INDIRECT("'"&amp;L$2&amp;"'!A1:V1"),0),0),"")</f>
        <v/>
      </c>
      <c r="M11" s="137" t="str">
        <f ca="1">IF(COUNTIF(INDIRECT("'"&amp;M$2&amp;"'!A1:A300"),$A11),VLOOKUP($A11,INDIRECT("'"&amp;M$2&amp;"'!A1:X300"),MATCH("Marinier",INDIRECT("'"&amp;M$2&amp;"'!A1:V1"),0),0),"")</f>
        <v/>
      </c>
      <c r="N11" s="137" t="str">
        <f t="shared" ca="1" si="3"/>
        <v/>
      </c>
      <c r="O11" s="113">
        <f t="shared" ref="O11:O20" ca="1" si="10">SUM(E11:N11)</f>
        <v>0</v>
      </c>
      <c r="P11" s="131">
        <f t="shared" ref="P11:P20" ca="1" si="11">RANK(O11,$O$11:$O$20)</f>
        <v>1</v>
      </c>
    </row>
    <row r="12" spans="1:17" ht="12" customHeight="1">
      <c r="A12" s="142"/>
      <c r="B12" s="136" t="str">
        <f t="shared" si="7"/>
        <v/>
      </c>
      <c r="C12" s="136" t="str">
        <f t="shared" si="8"/>
        <v/>
      </c>
      <c r="D12" s="137" t="str">
        <f t="shared" ca="1" si="9"/>
        <v/>
      </c>
      <c r="E12" s="137" t="str">
        <f t="shared" ca="1" si="9"/>
        <v/>
      </c>
      <c r="F12" s="137" t="str">
        <f t="shared" ca="1" si="9"/>
        <v/>
      </c>
      <c r="G12" s="137" t="str">
        <f t="shared" ca="1" si="9"/>
        <v/>
      </c>
      <c r="H12" s="137" t="str">
        <f t="shared" ca="1" si="9"/>
        <v/>
      </c>
      <c r="I12" s="137" t="str">
        <f t="shared" ref="I12:J20" ca="1" si="12">IF(COUNTIF(INDIRECT("'"&amp;I$2&amp;"'!A1:A300"),$A12),VLOOKUP($A12,INDIRECT("'"&amp;I$2&amp;"'!A1:X300"),MATCH("Marinier",INDIRECT("'"&amp;I$2&amp;"'!A1:V1"),0),0),"")</f>
        <v/>
      </c>
      <c r="J12" s="137" t="str">
        <f t="shared" ca="1" si="12"/>
        <v/>
      </c>
      <c r="K12" s="137" t="str">
        <f t="shared" ca="1" si="9"/>
        <v/>
      </c>
      <c r="L12" s="137" t="str">
        <f t="shared" ca="1" si="9"/>
        <v/>
      </c>
      <c r="M12" s="137" t="str">
        <f t="shared" ca="1" si="9"/>
        <v/>
      </c>
      <c r="N12" s="137" t="str">
        <f t="shared" ca="1" si="3"/>
        <v/>
      </c>
      <c r="O12" s="114">
        <f t="shared" ca="1" si="10"/>
        <v>0</v>
      </c>
      <c r="P12" s="131">
        <f t="shared" ca="1" si="11"/>
        <v>1</v>
      </c>
    </row>
    <row r="13" spans="1:17" ht="12" customHeight="1">
      <c r="A13" s="142"/>
      <c r="B13" s="136" t="str">
        <f t="shared" si="7"/>
        <v/>
      </c>
      <c r="C13" s="136" t="str">
        <f t="shared" si="8"/>
        <v/>
      </c>
      <c r="D13" s="137" t="str">
        <f t="shared" ca="1" si="9"/>
        <v/>
      </c>
      <c r="E13" s="137" t="str">
        <f t="shared" ref="E13:E20" ca="1" si="13">IF(COUNTIF(INDIRECT("'"&amp;E$2&amp;"'!A1:A300"),$A13),VLOOKUP($A13,INDIRECT("'"&amp;E$2&amp;"'!A1:X300"),MATCH("Marinier",INDIRECT("'"&amp;E$2&amp;"'!A1:V1"),0),0),"")</f>
        <v/>
      </c>
      <c r="F13" s="137" t="str">
        <f t="shared" ca="1" si="9"/>
        <v/>
      </c>
      <c r="G13" s="137" t="str">
        <f t="shared" ref="G13:H20" ca="1" si="14">IF(COUNTIF(INDIRECT("'"&amp;G$2&amp;"'!A1:A300"),$A13),VLOOKUP($A13,INDIRECT("'"&amp;G$2&amp;"'!A1:X300"),MATCH("Marinier",INDIRECT("'"&amp;G$2&amp;"'!A1:V1"),0),0),"")</f>
        <v/>
      </c>
      <c r="H13" s="137" t="str">
        <f t="shared" ca="1" si="14"/>
        <v/>
      </c>
      <c r="I13" s="137" t="str">
        <f t="shared" ca="1" si="12"/>
        <v/>
      </c>
      <c r="J13" s="137" t="str">
        <f t="shared" ca="1" si="12"/>
        <v/>
      </c>
      <c r="K13" s="137" t="str">
        <f t="shared" ca="1" si="9"/>
        <v/>
      </c>
      <c r="L13" s="137" t="str">
        <f t="shared" ca="1" si="9"/>
        <v/>
      </c>
      <c r="M13" s="137" t="str">
        <f t="shared" ca="1" si="9"/>
        <v/>
      </c>
      <c r="N13" s="137" t="str">
        <f t="shared" ca="1" si="3"/>
        <v/>
      </c>
      <c r="O13" s="114">
        <f t="shared" ca="1" si="10"/>
        <v>0</v>
      </c>
      <c r="P13" s="131">
        <f t="shared" ca="1" si="11"/>
        <v>1</v>
      </c>
    </row>
    <row r="14" spans="1:17" ht="12" customHeight="1">
      <c r="A14" s="142"/>
      <c r="B14" s="136" t="str">
        <f t="shared" si="7"/>
        <v/>
      </c>
      <c r="C14" s="136" t="str">
        <f t="shared" si="8"/>
        <v/>
      </c>
      <c r="D14" s="137" t="str">
        <f t="shared" ca="1" si="9"/>
        <v/>
      </c>
      <c r="E14" s="137" t="str">
        <f t="shared" ca="1" si="13"/>
        <v/>
      </c>
      <c r="F14" s="137" t="str">
        <f t="shared" ca="1" si="9"/>
        <v/>
      </c>
      <c r="G14" s="137" t="str">
        <f t="shared" ca="1" si="14"/>
        <v/>
      </c>
      <c r="H14" s="137" t="str">
        <f t="shared" ca="1" si="14"/>
        <v/>
      </c>
      <c r="I14" s="137" t="str">
        <f t="shared" ca="1" si="12"/>
        <v/>
      </c>
      <c r="J14" s="137" t="str">
        <f t="shared" ca="1" si="12"/>
        <v/>
      </c>
      <c r="K14" s="137" t="str">
        <f t="shared" ca="1" si="9"/>
        <v/>
      </c>
      <c r="L14" s="137" t="str">
        <f t="shared" ca="1" si="9"/>
        <v/>
      </c>
      <c r="M14" s="137" t="str">
        <f t="shared" ca="1" si="9"/>
        <v/>
      </c>
      <c r="N14" s="137" t="str">
        <f t="shared" ca="1" si="3"/>
        <v/>
      </c>
      <c r="O14" s="114">
        <f t="shared" ca="1" si="10"/>
        <v>0</v>
      </c>
      <c r="P14" s="131">
        <f t="shared" ca="1" si="11"/>
        <v>1</v>
      </c>
    </row>
    <row r="15" spans="1:17" ht="12" customHeight="1">
      <c r="A15" s="142"/>
      <c r="B15" s="136" t="str">
        <f t="shared" si="7"/>
        <v/>
      </c>
      <c r="C15" s="136" t="str">
        <f t="shared" si="8"/>
        <v/>
      </c>
      <c r="D15" s="137" t="str">
        <f t="shared" ca="1" si="9"/>
        <v/>
      </c>
      <c r="E15" s="137" t="str">
        <f t="shared" ca="1" si="13"/>
        <v/>
      </c>
      <c r="F15" s="137" t="str">
        <f t="shared" ca="1" si="9"/>
        <v/>
      </c>
      <c r="G15" s="137" t="str">
        <f t="shared" ca="1" si="14"/>
        <v/>
      </c>
      <c r="H15" s="137" t="str">
        <f t="shared" ca="1" si="14"/>
        <v/>
      </c>
      <c r="I15" s="137" t="str">
        <f t="shared" ca="1" si="12"/>
        <v/>
      </c>
      <c r="J15" s="137" t="str">
        <f t="shared" ca="1" si="12"/>
        <v/>
      </c>
      <c r="K15" s="137" t="str">
        <f t="shared" ca="1" si="9"/>
        <v/>
      </c>
      <c r="L15" s="137" t="str">
        <f t="shared" ca="1" si="9"/>
        <v/>
      </c>
      <c r="M15" s="137" t="str">
        <f t="shared" ca="1" si="9"/>
        <v/>
      </c>
      <c r="N15" s="137" t="str">
        <f t="shared" ca="1" si="3"/>
        <v/>
      </c>
      <c r="O15" s="114">
        <f t="shared" ca="1" si="10"/>
        <v>0</v>
      </c>
      <c r="P15" s="131">
        <f t="shared" ca="1" si="11"/>
        <v>1</v>
      </c>
    </row>
    <row r="16" spans="1:17" ht="12" customHeight="1">
      <c r="A16" s="142"/>
      <c r="B16" s="136" t="str">
        <f t="shared" si="7"/>
        <v/>
      </c>
      <c r="C16" s="136" t="str">
        <f t="shared" si="8"/>
        <v/>
      </c>
      <c r="D16" s="137" t="str">
        <f t="shared" ca="1" si="9"/>
        <v/>
      </c>
      <c r="E16" s="137" t="str">
        <f t="shared" ca="1" si="13"/>
        <v/>
      </c>
      <c r="F16" s="137" t="str">
        <f t="shared" ca="1" si="9"/>
        <v/>
      </c>
      <c r="G16" s="137" t="str">
        <f t="shared" ca="1" si="14"/>
        <v/>
      </c>
      <c r="H16" s="137" t="str">
        <f t="shared" ca="1" si="14"/>
        <v/>
      </c>
      <c r="I16" s="137" t="str">
        <f t="shared" ca="1" si="12"/>
        <v/>
      </c>
      <c r="J16" s="137" t="str">
        <f t="shared" ca="1" si="12"/>
        <v/>
      </c>
      <c r="K16" s="137" t="str">
        <f t="shared" ca="1" si="9"/>
        <v/>
      </c>
      <c r="L16" s="137" t="str">
        <f t="shared" ca="1" si="9"/>
        <v/>
      </c>
      <c r="M16" s="137" t="str">
        <f t="shared" ca="1" si="9"/>
        <v/>
      </c>
      <c r="N16" s="137" t="str">
        <f t="shared" ca="1" si="3"/>
        <v/>
      </c>
      <c r="O16" s="114">
        <f t="shared" ca="1" si="10"/>
        <v>0</v>
      </c>
      <c r="P16" s="131">
        <f t="shared" ca="1" si="11"/>
        <v>1</v>
      </c>
    </row>
    <row r="17" spans="1:16" ht="12" customHeight="1">
      <c r="A17" s="142"/>
      <c r="B17" s="136" t="str">
        <f t="shared" si="7"/>
        <v/>
      </c>
      <c r="C17" s="136" t="str">
        <f t="shared" si="8"/>
        <v/>
      </c>
      <c r="D17" s="137" t="str">
        <f t="shared" ref="D17:F20" ca="1" si="15">IF(COUNTIF(INDIRECT("'"&amp;D$2&amp;"'!A1:A300"),$A17),VLOOKUP($A17,INDIRECT("'"&amp;D$2&amp;"'!A1:X300"),MATCH("Marinier",INDIRECT("'"&amp;D$2&amp;"'!A1:V1"),0),0),"")</f>
        <v/>
      </c>
      <c r="E17" s="137" t="str">
        <f t="shared" ca="1" si="13"/>
        <v/>
      </c>
      <c r="F17" s="137" t="str">
        <f t="shared" ca="1" si="15"/>
        <v/>
      </c>
      <c r="G17" s="137" t="str">
        <f t="shared" ca="1" si="14"/>
        <v/>
      </c>
      <c r="H17" s="137" t="str">
        <f t="shared" ca="1" si="14"/>
        <v/>
      </c>
      <c r="I17" s="137" t="str">
        <f t="shared" ca="1" si="12"/>
        <v/>
      </c>
      <c r="J17" s="137" t="str">
        <f t="shared" ca="1" si="12"/>
        <v/>
      </c>
      <c r="K17" s="137" t="str">
        <f t="shared" ca="1" si="9"/>
        <v/>
      </c>
      <c r="L17" s="137" t="str">
        <f t="shared" ca="1" si="9"/>
        <v/>
      </c>
      <c r="M17" s="137" t="str">
        <f t="shared" ca="1" si="9"/>
        <v/>
      </c>
      <c r="N17" s="137" t="str">
        <f t="shared" ca="1" si="3"/>
        <v/>
      </c>
      <c r="O17" s="114">
        <f t="shared" ca="1" si="10"/>
        <v>0</v>
      </c>
      <c r="P17" s="131">
        <f t="shared" ca="1" si="11"/>
        <v>1</v>
      </c>
    </row>
    <row r="18" spans="1:16" ht="12" customHeight="1">
      <c r="A18" s="142"/>
      <c r="B18" s="136" t="str">
        <f t="shared" si="7"/>
        <v/>
      </c>
      <c r="C18" s="136" t="str">
        <f t="shared" si="8"/>
        <v/>
      </c>
      <c r="D18" s="137" t="str">
        <f t="shared" ca="1" si="15"/>
        <v/>
      </c>
      <c r="E18" s="137" t="str">
        <f t="shared" ca="1" si="13"/>
        <v/>
      </c>
      <c r="F18" s="137" t="str">
        <f t="shared" ca="1" si="15"/>
        <v/>
      </c>
      <c r="G18" s="137" t="str">
        <f t="shared" ca="1" si="14"/>
        <v/>
      </c>
      <c r="H18" s="137" t="str">
        <f t="shared" ca="1" si="14"/>
        <v/>
      </c>
      <c r="I18" s="137" t="str">
        <f t="shared" ca="1" si="12"/>
        <v/>
      </c>
      <c r="J18" s="137" t="str">
        <f t="shared" ca="1" si="12"/>
        <v/>
      </c>
      <c r="K18" s="137" t="str">
        <f t="shared" ca="1" si="9"/>
        <v/>
      </c>
      <c r="L18" s="137" t="str">
        <f t="shared" ca="1" si="9"/>
        <v/>
      </c>
      <c r="M18" s="137" t="str">
        <f t="shared" ca="1" si="9"/>
        <v/>
      </c>
      <c r="N18" s="137" t="str">
        <f t="shared" ca="1" si="3"/>
        <v/>
      </c>
      <c r="O18" s="114">
        <f t="shared" ca="1" si="10"/>
        <v>0</v>
      </c>
      <c r="P18" s="131">
        <f t="shared" ca="1" si="11"/>
        <v>1</v>
      </c>
    </row>
    <row r="19" spans="1:16" ht="12" customHeight="1">
      <c r="A19" s="142"/>
      <c r="B19" s="136" t="str">
        <f t="shared" si="7"/>
        <v/>
      </c>
      <c r="C19" s="136" t="str">
        <f t="shared" si="8"/>
        <v/>
      </c>
      <c r="D19" s="137" t="str">
        <f t="shared" ca="1" si="15"/>
        <v/>
      </c>
      <c r="E19" s="137" t="str">
        <f t="shared" ca="1" si="13"/>
        <v/>
      </c>
      <c r="F19" s="137" t="str">
        <f t="shared" ca="1" si="15"/>
        <v/>
      </c>
      <c r="G19" s="137" t="str">
        <f t="shared" ca="1" si="14"/>
        <v/>
      </c>
      <c r="H19" s="137" t="str">
        <f t="shared" ca="1" si="14"/>
        <v/>
      </c>
      <c r="I19" s="137" t="str">
        <f t="shared" ca="1" si="12"/>
        <v/>
      </c>
      <c r="J19" s="137" t="str">
        <f t="shared" ca="1" si="12"/>
        <v/>
      </c>
      <c r="K19" s="137" t="str">
        <f t="shared" ca="1" si="9"/>
        <v/>
      </c>
      <c r="L19" s="137" t="str">
        <f t="shared" ca="1" si="9"/>
        <v/>
      </c>
      <c r="M19" s="137" t="str">
        <f t="shared" ca="1" si="9"/>
        <v/>
      </c>
      <c r="N19" s="137" t="str">
        <f t="shared" ca="1" si="3"/>
        <v/>
      </c>
      <c r="O19" s="114">
        <f t="shared" ca="1" si="10"/>
        <v>0</v>
      </c>
      <c r="P19" s="131">
        <f t="shared" ca="1" si="11"/>
        <v>1</v>
      </c>
    </row>
    <row r="20" spans="1:16" ht="12" customHeight="1" thickBot="1">
      <c r="A20" s="143"/>
      <c r="B20" s="139" t="str">
        <f t="shared" si="7"/>
        <v/>
      </c>
      <c r="C20" s="139" t="str">
        <f t="shared" si="8"/>
        <v/>
      </c>
      <c r="D20" s="140" t="str">
        <f t="shared" ca="1" si="15"/>
        <v/>
      </c>
      <c r="E20" s="140" t="str">
        <f t="shared" ca="1" si="13"/>
        <v/>
      </c>
      <c r="F20" s="140" t="str">
        <f t="shared" ca="1" si="15"/>
        <v/>
      </c>
      <c r="G20" s="140" t="str">
        <f t="shared" ca="1" si="14"/>
        <v/>
      </c>
      <c r="H20" s="140" t="str">
        <f t="shared" ca="1" si="14"/>
        <v/>
      </c>
      <c r="I20" s="140" t="str">
        <f t="shared" ca="1" si="12"/>
        <v/>
      </c>
      <c r="J20" s="140" t="str">
        <f t="shared" ca="1" si="12"/>
        <v/>
      </c>
      <c r="K20" s="137" t="str">
        <f t="shared" ca="1" si="9"/>
        <v/>
      </c>
      <c r="L20" s="137" t="str">
        <f t="shared" ca="1" si="9"/>
        <v/>
      </c>
      <c r="M20" s="137" t="str">
        <f t="shared" ca="1" si="9"/>
        <v/>
      </c>
      <c r="N20" s="137" t="str">
        <f t="shared" ca="1" si="9"/>
        <v/>
      </c>
      <c r="O20" s="115">
        <f t="shared" ca="1" si="10"/>
        <v>0</v>
      </c>
      <c r="P20" s="131">
        <f t="shared" ca="1" si="11"/>
        <v>1</v>
      </c>
    </row>
    <row r="21" spans="1:16" ht="12" customHeight="1" thickBot="1">
      <c r="A21" s="300" t="s">
        <v>42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2"/>
    </row>
    <row r="22" spans="1:16" ht="12" customHeight="1">
      <c r="A22" s="141"/>
      <c r="B22" s="133" t="str">
        <f t="shared" ref="B22:B28" si="16">IF($A22="","",VLOOKUP($A22,licbarque97,3))</f>
        <v/>
      </c>
      <c r="C22" s="133" t="str">
        <f t="shared" ref="C22:C28" si="17">IF(A22="","",VLOOKUP(A22,licbarque97,5))</f>
        <v/>
      </c>
      <c r="D22" s="134" t="str">
        <f t="shared" ref="D22:N37" ca="1" si="18">IF(COUNTIF(INDIRECT("'"&amp;D$2&amp;"'!A1:A300"),$A22),VLOOKUP($A22,INDIRECT("'"&amp;D$2&amp;"'!A1:X300"),MATCH("Marinier",INDIRECT("'"&amp;D$2&amp;"'!A1:V1"),0),0),"")</f>
        <v/>
      </c>
      <c r="E22" s="134" t="str">
        <f t="shared" ca="1" si="18"/>
        <v/>
      </c>
      <c r="F22" s="134" t="str">
        <f t="shared" ca="1" si="18"/>
        <v/>
      </c>
      <c r="G22" s="134" t="str">
        <f t="shared" ca="1" si="18"/>
        <v/>
      </c>
      <c r="H22" s="134" t="str">
        <f t="shared" ca="1" si="18"/>
        <v/>
      </c>
      <c r="I22" s="134" t="str">
        <f t="shared" ref="I22:J28" ca="1" si="19">IF(COUNTIF(INDIRECT("'"&amp;I$2&amp;"'!A1:A300"),$A22),VLOOKUP($A22,INDIRECT("'"&amp;I$2&amp;"'!A1:X300"),MATCH("Marinier",INDIRECT("'"&amp;I$2&amp;"'!A1:V1"),0),0),"")</f>
        <v/>
      </c>
      <c r="J22" s="134" t="str">
        <f t="shared" ca="1" si="19"/>
        <v/>
      </c>
      <c r="K22" s="137" t="str">
        <f t="shared" ca="1" si="18"/>
        <v/>
      </c>
      <c r="L22" s="137" t="str">
        <f t="shared" ca="1" si="18"/>
        <v/>
      </c>
      <c r="M22" s="137" t="str">
        <f t="shared" ca="1" si="18"/>
        <v/>
      </c>
      <c r="N22" s="137" t="str">
        <f t="shared" ca="1" si="18"/>
        <v/>
      </c>
      <c r="O22" s="113">
        <f t="shared" ref="O22:O28" ca="1" si="20">SUM(E22:N22)</f>
        <v>0</v>
      </c>
      <c r="P22" s="131">
        <f ca="1">RANK(O22,$O$22:$O$28)</f>
        <v>1</v>
      </c>
    </row>
    <row r="23" spans="1:16" ht="12" customHeight="1">
      <c r="A23" s="142"/>
      <c r="B23" s="136" t="str">
        <f t="shared" si="16"/>
        <v/>
      </c>
      <c r="C23" s="136" t="str">
        <f t="shared" si="17"/>
        <v/>
      </c>
      <c r="D23" s="137" t="str">
        <f t="shared" ca="1" si="18"/>
        <v/>
      </c>
      <c r="E23" s="137" t="str">
        <f t="shared" ca="1" si="18"/>
        <v/>
      </c>
      <c r="F23" s="137" t="str">
        <f t="shared" ca="1" si="18"/>
        <v/>
      </c>
      <c r="G23" s="137" t="str">
        <f t="shared" ca="1" si="18"/>
        <v/>
      </c>
      <c r="H23" s="137" t="str">
        <f t="shared" ca="1" si="18"/>
        <v/>
      </c>
      <c r="I23" s="137" t="str">
        <f t="shared" ca="1" si="19"/>
        <v/>
      </c>
      <c r="J23" s="137" t="str">
        <f t="shared" ca="1" si="19"/>
        <v/>
      </c>
      <c r="K23" s="137" t="str">
        <f t="shared" ca="1" si="18"/>
        <v/>
      </c>
      <c r="L23" s="137" t="str">
        <f t="shared" ca="1" si="18"/>
        <v/>
      </c>
      <c r="M23" s="137" t="str">
        <f t="shared" ca="1" si="18"/>
        <v/>
      </c>
      <c r="N23" s="137" t="str">
        <f t="shared" ca="1" si="18"/>
        <v/>
      </c>
      <c r="O23" s="114">
        <f t="shared" ca="1" si="20"/>
        <v>0</v>
      </c>
      <c r="P23" s="131">
        <f t="shared" ref="P23:P28" ca="1" si="21">RANK(O23,$O$22:$O$28)</f>
        <v>1</v>
      </c>
    </row>
    <row r="24" spans="1:16" ht="12" customHeight="1">
      <c r="A24" s="142"/>
      <c r="B24" s="136" t="str">
        <f t="shared" si="16"/>
        <v/>
      </c>
      <c r="C24" s="136" t="str">
        <f t="shared" si="17"/>
        <v/>
      </c>
      <c r="D24" s="137" t="str">
        <f t="shared" ca="1" si="18"/>
        <v/>
      </c>
      <c r="E24" s="137" t="str">
        <f t="shared" ca="1" si="18"/>
        <v/>
      </c>
      <c r="F24" s="137" t="str">
        <f t="shared" ca="1" si="18"/>
        <v/>
      </c>
      <c r="G24" s="137" t="str">
        <f t="shared" ca="1" si="18"/>
        <v/>
      </c>
      <c r="H24" s="137" t="str">
        <f t="shared" ca="1" si="18"/>
        <v/>
      </c>
      <c r="I24" s="137" t="str">
        <f t="shared" ca="1" si="19"/>
        <v/>
      </c>
      <c r="J24" s="137" t="str">
        <f t="shared" ca="1" si="19"/>
        <v/>
      </c>
      <c r="K24" s="137" t="str">
        <f t="shared" ca="1" si="18"/>
        <v/>
      </c>
      <c r="L24" s="137" t="str">
        <f t="shared" ca="1" si="18"/>
        <v/>
      </c>
      <c r="M24" s="137" t="str">
        <f t="shared" ca="1" si="18"/>
        <v/>
      </c>
      <c r="N24" s="137" t="str">
        <f t="shared" ca="1" si="18"/>
        <v/>
      </c>
      <c r="O24" s="114">
        <f t="shared" ca="1" si="20"/>
        <v>0</v>
      </c>
      <c r="P24" s="131">
        <f t="shared" ca="1" si="21"/>
        <v>1</v>
      </c>
    </row>
    <row r="25" spans="1:16" ht="12" customHeight="1">
      <c r="A25" s="142"/>
      <c r="B25" s="136" t="str">
        <f t="shared" si="16"/>
        <v/>
      </c>
      <c r="C25" s="136" t="str">
        <f t="shared" si="17"/>
        <v/>
      </c>
      <c r="D25" s="137" t="str">
        <f t="shared" ca="1" si="18"/>
        <v/>
      </c>
      <c r="E25" s="137" t="str">
        <f t="shared" ca="1" si="18"/>
        <v/>
      </c>
      <c r="F25" s="137" t="str">
        <f t="shared" ca="1" si="18"/>
        <v/>
      </c>
      <c r="G25" s="137" t="str">
        <f t="shared" ca="1" si="18"/>
        <v/>
      </c>
      <c r="H25" s="137" t="str">
        <f t="shared" ca="1" si="18"/>
        <v/>
      </c>
      <c r="I25" s="137" t="str">
        <f t="shared" ca="1" si="19"/>
        <v/>
      </c>
      <c r="J25" s="137" t="str">
        <f t="shared" ca="1" si="19"/>
        <v/>
      </c>
      <c r="K25" s="137" t="str">
        <f t="shared" ca="1" si="18"/>
        <v/>
      </c>
      <c r="L25" s="137" t="str">
        <f t="shared" ca="1" si="18"/>
        <v/>
      </c>
      <c r="M25" s="137" t="str">
        <f t="shared" ca="1" si="18"/>
        <v/>
      </c>
      <c r="N25" s="137" t="str">
        <f t="shared" ca="1" si="18"/>
        <v/>
      </c>
      <c r="O25" s="114">
        <f t="shared" ca="1" si="20"/>
        <v>0</v>
      </c>
      <c r="P25" s="131">
        <f t="shared" ca="1" si="21"/>
        <v>1</v>
      </c>
    </row>
    <row r="26" spans="1:16" ht="12" customHeight="1">
      <c r="A26" s="142"/>
      <c r="B26" s="136" t="str">
        <f t="shared" si="16"/>
        <v/>
      </c>
      <c r="C26" s="136" t="str">
        <f t="shared" si="17"/>
        <v/>
      </c>
      <c r="D26" s="137" t="str">
        <f t="shared" ca="1" si="18"/>
        <v/>
      </c>
      <c r="E26" s="137" t="str">
        <f t="shared" ca="1" si="18"/>
        <v/>
      </c>
      <c r="F26" s="137" t="str">
        <f t="shared" ca="1" si="18"/>
        <v/>
      </c>
      <c r="G26" s="137" t="str">
        <f t="shared" ca="1" si="18"/>
        <v/>
      </c>
      <c r="H26" s="137" t="str">
        <f t="shared" ca="1" si="18"/>
        <v/>
      </c>
      <c r="I26" s="137" t="str">
        <f t="shared" ca="1" si="19"/>
        <v/>
      </c>
      <c r="J26" s="137" t="str">
        <f t="shared" ca="1" si="19"/>
        <v/>
      </c>
      <c r="K26" s="137" t="str">
        <f t="shared" ca="1" si="18"/>
        <v/>
      </c>
      <c r="L26" s="137" t="str">
        <f t="shared" ca="1" si="18"/>
        <v/>
      </c>
      <c r="M26" s="137" t="str">
        <f t="shared" ca="1" si="18"/>
        <v/>
      </c>
      <c r="N26" s="137" t="str">
        <f t="shared" ca="1" si="18"/>
        <v/>
      </c>
      <c r="O26" s="114">
        <f t="shared" ca="1" si="20"/>
        <v>0</v>
      </c>
      <c r="P26" s="131">
        <f t="shared" ca="1" si="21"/>
        <v>1</v>
      </c>
    </row>
    <row r="27" spans="1:16" ht="12" customHeight="1">
      <c r="A27" s="142"/>
      <c r="B27" s="136" t="str">
        <f t="shared" si="16"/>
        <v/>
      </c>
      <c r="C27" s="136" t="str">
        <f t="shared" si="17"/>
        <v/>
      </c>
      <c r="D27" s="137" t="str">
        <f t="shared" ca="1" si="18"/>
        <v/>
      </c>
      <c r="E27" s="137" t="str">
        <f t="shared" ca="1" si="18"/>
        <v/>
      </c>
      <c r="F27" s="137" t="str">
        <f t="shared" ca="1" si="18"/>
        <v/>
      </c>
      <c r="G27" s="137" t="str">
        <f t="shared" ca="1" si="18"/>
        <v/>
      </c>
      <c r="H27" s="137" t="str">
        <f t="shared" ca="1" si="18"/>
        <v/>
      </c>
      <c r="I27" s="137" t="str">
        <f t="shared" ca="1" si="19"/>
        <v/>
      </c>
      <c r="J27" s="137" t="str">
        <f t="shared" ca="1" si="19"/>
        <v/>
      </c>
      <c r="K27" s="137" t="str">
        <f t="shared" ca="1" si="18"/>
        <v/>
      </c>
      <c r="L27" s="137" t="str">
        <f t="shared" ca="1" si="18"/>
        <v/>
      </c>
      <c r="M27" s="137" t="str">
        <f t="shared" ca="1" si="18"/>
        <v/>
      </c>
      <c r="N27" s="137" t="str">
        <f t="shared" ca="1" si="18"/>
        <v/>
      </c>
      <c r="O27" s="114">
        <f t="shared" ca="1" si="20"/>
        <v>0</v>
      </c>
      <c r="P27" s="131">
        <f t="shared" ca="1" si="21"/>
        <v>1</v>
      </c>
    </row>
    <row r="28" spans="1:16" ht="12" customHeight="1" thickBot="1">
      <c r="A28" s="144"/>
      <c r="B28" s="139" t="str">
        <f t="shared" si="16"/>
        <v/>
      </c>
      <c r="C28" s="139" t="str">
        <f t="shared" si="17"/>
        <v/>
      </c>
      <c r="D28" s="140" t="str">
        <f t="shared" ref="D28:M28" ca="1" si="22">IF(COUNTIF(INDIRECT("'"&amp;D$2&amp;"'!A1:A300"),$A28),VLOOKUP($A28,INDIRECT("'"&amp;D$2&amp;"'!A1:X300"),MATCH("Marinier",INDIRECT("'"&amp;D$2&amp;"'!A1:V1"),0),0),"")</f>
        <v/>
      </c>
      <c r="E28" s="140" t="str">
        <f t="shared" ca="1" si="22"/>
        <v/>
      </c>
      <c r="F28" s="140" t="str">
        <f t="shared" ca="1" si="22"/>
        <v/>
      </c>
      <c r="G28" s="140" t="str">
        <f t="shared" ca="1" si="22"/>
        <v/>
      </c>
      <c r="H28" s="140" t="str">
        <f t="shared" ca="1" si="22"/>
        <v/>
      </c>
      <c r="I28" s="140" t="str">
        <f t="shared" ca="1" si="19"/>
        <v/>
      </c>
      <c r="J28" s="140" t="str">
        <f t="shared" ca="1" si="19"/>
        <v/>
      </c>
      <c r="K28" s="140" t="str">
        <f t="shared" ca="1" si="22"/>
        <v/>
      </c>
      <c r="L28" s="140" t="str">
        <f t="shared" ca="1" si="22"/>
        <v/>
      </c>
      <c r="M28" s="140" t="str">
        <f t="shared" ca="1" si="22"/>
        <v/>
      </c>
      <c r="N28" s="140" t="str">
        <f t="shared" ca="1" si="18"/>
        <v/>
      </c>
      <c r="O28" s="115">
        <f t="shared" ca="1" si="20"/>
        <v>0</v>
      </c>
      <c r="P28" s="131">
        <f t="shared" ca="1" si="21"/>
        <v>1</v>
      </c>
    </row>
    <row r="29" spans="1:16" ht="12" customHeight="1" thickBot="1">
      <c r="A29" s="291" t="s">
        <v>43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4"/>
    </row>
    <row r="30" spans="1:16" ht="12" customHeight="1">
      <c r="A30" s="141"/>
      <c r="B30" s="133" t="str">
        <f t="shared" ref="B30:B39" si="23">IF($A30="","",VLOOKUP($A30,licbarque97,3))</f>
        <v/>
      </c>
      <c r="C30" s="133" t="str">
        <f t="shared" ref="C30:C35" si="24">IF(A30="","",VLOOKUP(A30,licbarque97,5))</f>
        <v/>
      </c>
      <c r="D30" s="137" t="str">
        <f t="shared" ref="D30:N45" ca="1" si="25">IF(COUNTIF(INDIRECT("'"&amp;D$2&amp;"'!A1:A300"),$A30),VLOOKUP($A30,INDIRECT("'"&amp;D$2&amp;"'!A1:X300"),MATCH("Marinier",INDIRECT("'"&amp;D$2&amp;"'!A1:V1"),0),0),"")</f>
        <v/>
      </c>
      <c r="E30" s="134" t="str">
        <f t="shared" ca="1" si="25"/>
        <v/>
      </c>
      <c r="F30" s="137" t="str">
        <f t="shared" ca="1" si="25"/>
        <v/>
      </c>
      <c r="G30" s="134" t="str">
        <f t="shared" ca="1" si="25"/>
        <v/>
      </c>
      <c r="H30" s="134" t="str">
        <f t="shared" ca="1" si="25"/>
        <v/>
      </c>
      <c r="I30" s="134" t="str">
        <f t="shared" ref="I30:J51" ca="1" si="26">IF(COUNTIF(INDIRECT("'"&amp;I$2&amp;"'!A1:A300"),$A30),VLOOKUP($A30,INDIRECT("'"&amp;I$2&amp;"'!A1:X300"),MATCH("Marinier",INDIRECT("'"&amp;I$2&amp;"'!A1:V1"),0),0),"")</f>
        <v/>
      </c>
      <c r="J30" s="134" t="str">
        <f t="shared" ca="1" si="26"/>
        <v/>
      </c>
      <c r="K30" s="137" t="str">
        <f t="shared" ca="1" si="18"/>
        <v/>
      </c>
      <c r="L30" s="137" t="str">
        <f t="shared" ca="1" si="18"/>
        <v/>
      </c>
      <c r="M30" s="137" t="str">
        <f t="shared" ca="1" si="18"/>
        <v/>
      </c>
      <c r="N30" s="137" t="str">
        <f t="shared" ca="1" si="18"/>
        <v/>
      </c>
      <c r="O30" s="113">
        <f t="shared" ref="O30:O51" ca="1" si="27">SUM(E30:N30)</f>
        <v>0</v>
      </c>
      <c r="P30" s="131">
        <f t="shared" ref="P30:P51" ca="1" si="28">RANK(O30,$O$30:$O$51)</f>
        <v>1</v>
      </c>
    </row>
    <row r="31" spans="1:16" ht="12" customHeight="1">
      <c r="A31" s="142"/>
      <c r="B31" s="136" t="str">
        <f t="shared" si="23"/>
        <v/>
      </c>
      <c r="C31" s="136" t="str">
        <f t="shared" si="24"/>
        <v/>
      </c>
      <c r="D31" s="137" t="str">
        <f t="shared" ca="1" si="25"/>
        <v/>
      </c>
      <c r="E31" s="137" t="str">
        <f t="shared" ca="1" si="25"/>
        <v/>
      </c>
      <c r="F31" s="137" t="str">
        <f t="shared" ca="1" si="25"/>
        <v/>
      </c>
      <c r="G31" s="137" t="str">
        <f t="shared" ca="1" si="25"/>
        <v/>
      </c>
      <c r="H31" s="137" t="str">
        <f t="shared" ca="1" si="25"/>
        <v/>
      </c>
      <c r="I31" s="137" t="str">
        <f t="shared" ca="1" si="26"/>
        <v/>
      </c>
      <c r="J31" s="137" t="str">
        <f t="shared" ca="1" si="26"/>
        <v/>
      </c>
      <c r="K31" s="137" t="str">
        <f t="shared" ca="1" si="18"/>
        <v/>
      </c>
      <c r="L31" s="137" t="str">
        <f t="shared" ca="1" si="18"/>
        <v/>
      </c>
      <c r="M31" s="137" t="str">
        <f t="shared" ca="1" si="18"/>
        <v/>
      </c>
      <c r="N31" s="137" t="str">
        <f t="shared" ca="1" si="18"/>
        <v/>
      </c>
      <c r="O31" s="114">
        <f t="shared" ca="1" si="27"/>
        <v>0</v>
      </c>
      <c r="P31" s="131">
        <f t="shared" ca="1" si="28"/>
        <v>1</v>
      </c>
    </row>
    <row r="32" spans="1:16" ht="12" customHeight="1">
      <c r="A32" s="142"/>
      <c r="B32" s="136" t="str">
        <f t="shared" si="23"/>
        <v/>
      </c>
      <c r="C32" s="136" t="str">
        <f t="shared" si="24"/>
        <v/>
      </c>
      <c r="D32" s="137" t="str">
        <f t="shared" ca="1" si="25"/>
        <v/>
      </c>
      <c r="E32" s="137" t="str">
        <f t="shared" ca="1" si="25"/>
        <v/>
      </c>
      <c r="F32" s="137" t="str">
        <f t="shared" ca="1" si="25"/>
        <v/>
      </c>
      <c r="G32" s="137" t="str">
        <f t="shared" ca="1" si="25"/>
        <v/>
      </c>
      <c r="H32" s="137" t="str">
        <f t="shared" ca="1" si="25"/>
        <v/>
      </c>
      <c r="I32" s="137" t="str">
        <f t="shared" ca="1" si="26"/>
        <v/>
      </c>
      <c r="J32" s="137" t="str">
        <f t="shared" ca="1" si="26"/>
        <v/>
      </c>
      <c r="K32" s="137" t="str">
        <f t="shared" ca="1" si="18"/>
        <v/>
      </c>
      <c r="L32" s="137" t="str">
        <f t="shared" ca="1" si="18"/>
        <v/>
      </c>
      <c r="M32" s="137" t="str">
        <f t="shared" ca="1" si="18"/>
        <v/>
      </c>
      <c r="N32" s="137" t="str">
        <f t="shared" ca="1" si="18"/>
        <v/>
      </c>
      <c r="O32" s="114">
        <f t="shared" ca="1" si="27"/>
        <v>0</v>
      </c>
      <c r="P32" s="131">
        <f t="shared" ca="1" si="28"/>
        <v>1</v>
      </c>
    </row>
    <row r="33" spans="1:16" ht="12" customHeight="1">
      <c r="A33" s="142"/>
      <c r="B33" s="136" t="str">
        <f t="shared" si="23"/>
        <v/>
      </c>
      <c r="C33" s="136" t="str">
        <f t="shared" si="24"/>
        <v/>
      </c>
      <c r="D33" s="137" t="str">
        <f t="shared" ca="1" si="25"/>
        <v/>
      </c>
      <c r="E33" s="137" t="str">
        <f t="shared" ref="D33:F51" ca="1" si="29">IF(COUNTIF(INDIRECT("'"&amp;E$2&amp;"'!A1:A300"),$A33),VLOOKUP($A33,INDIRECT("'"&amp;E$2&amp;"'!A1:X300"),MATCH("Marinier",INDIRECT("'"&amp;E$2&amp;"'!A1:V1"),0),0),"")</f>
        <v/>
      </c>
      <c r="F33" s="137" t="str">
        <f t="shared" ca="1" si="25"/>
        <v/>
      </c>
      <c r="G33" s="137" t="str">
        <f t="shared" ref="G33:N54" ca="1" si="30">IF(COUNTIF(INDIRECT("'"&amp;G$2&amp;"'!A1:A300"),$A33),VLOOKUP($A33,INDIRECT("'"&amp;G$2&amp;"'!A1:X300"),MATCH("Marinier",INDIRECT("'"&amp;G$2&amp;"'!A1:V1"),0),0),"")</f>
        <v/>
      </c>
      <c r="H33" s="137" t="str">
        <f t="shared" ca="1" si="30"/>
        <v/>
      </c>
      <c r="I33" s="137" t="str">
        <f t="shared" ca="1" si="26"/>
        <v/>
      </c>
      <c r="J33" s="137" t="str">
        <f t="shared" ca="1" si="26"/>
        <v/>
      </c>
      <c r="K33" s="137" t="str">
        <f t="shared" ca="1" si="18"/>
        <v/>
      </c>
      <c r="L33" s="137" t="str">
        <f t="shared" ca="1" si="18"/>
        <v/>
      </c>
      <c r="M33" s="137" t="str">
        <f t="shared" ca="1" si="18"/>
        <v/>
      </c>
      <c r="N33" s="137" t="str">
        <f t="shared" ca="1" si="18"/>
        <v/>
      </c>
      <c r="O33" s="114">
        <f t="shared" ca="1" si="27"/>
        <v>0</v>
      </c>
      <c r="P33" s="131">
        <f t="shared" ca="1" si="28"/>
        <v>1</v>
      </c>
    </row>
    <row r="34" spans="1:16" ht="12" customHeight="1">
      <c r="A34" s="142"/>
      <c r="B34" s="136" t="str">
        <f t="shared" si="23"/>
        <v/>
      </c>
      <c r="C34" s="136" t="str">
        <f t="shared" si="24"/>
        <v/>
      </c>
      <c r="D34" s="137" t="str">
        <f t="shared" ca="1" si="25"/>
        <v/>
      </c>
      <c r="E34" s="137" t="str">
        <f t="shared" ca="1" si="29"/>
        <v/>
      </c>
      <c r="F34" s="137" t="str">
        <f t="shared" ca="1" si="25"/>
        <v/>
      </c>
      <c r="G34" s="137" t="str">
        <f t="shared" ca="1" si="30"/>
        <v/>
      </c>
      <c r="H34" s="137" t="str">
        <f t="shared" ca="1" si="30"/>
        <v/>
      </c>
      <c r="I34" s="137" t="str">
        <f t="shared" ca="1" si="26"/>
        <v/>
      </c>
      <c r="J34" s="137" t="str">
        <f t="shared" ca="1" si="26"/>
        <v/>
      </c>
      <c r="K34" s="137" t="str">
        <f t="shared" ca="1" si="18"/>
        <v/>
      </c>
      <c r="L34" s="137" t="str">
        <f t="shared" ca="1" si="18"/>
        <v/>
      </c>
      <c r="M34" s="137" t="str">
        <f t="shared" ca="1" si="18"/>
        <v/>
      </c>
      <c r="N34" s="137" t="str">
        <f t="shared" ca="1" si="18"/>
        <v/>
      </c>
      <c r="O34" s="114">
        <f t="shared" ca="1" si="27"/>
        <v>0</v>
      </c>
      <c r="P34" s="131">
        <f t="shared" ca="1" si="28"/>
        <v>1</v>
      </c>
    </row>
    <row r="35" spans="1:16" ht="12" customHeight="1">
      <c r="A35" s="142"/>
      <c r="B35" s="136" t="str">
        <f t="shared" si="23"/>
        <v/>
      </c>
      <c r="C35" s="136" t="str">
        <f t="shared" si="24"/>
        <v/>
      </c>
      <c r="D35" s="137" t="str">
        <f t="shared" ca="1" si="25"/>
        <v/>
      </c>
      <c r="E35" s="137" t="str">
        <f t="shared" ca="1" si="29"/>
        <v/>
      </c>
      <c r="F35" s="137" t="str">
        <f t="shared" ca="1" si="25"/>
        <v/>
      </c>
      <c r="G35" s="137" t="str">
        <f t="shared" ca="1" si="30"/>
        <v/>
      </c>
      <c r="H35" s="137" t="str">
        <f t="shared" ca="1" si="30"/>
        <v/>
      </c>
      <c r="I35" s="137" t="str">
        <f t="shared" ca="1" si="26"/>
        <v/>
      </c>
      <c r="J35" s="137" t="str">
        <f t="shared" ca="1" si="26"/>
        <v/>
      </c>
      <c r="K35" s="137" t="str">
        <f t="shared" ca="1" si="18"/>
        <v/>
      </c>
      <c r="L35" s="137" t="str">
        <f t="shared" ca="1" si="18"/>
        <v/>
      </c>
      <c r="M35" s="137" t="str">
        <f t="shared" ca="1" si="18"/>
        <v/>
      </c>
      <c r="N35" s="137" t="str">
        <f t="shared" ca="1" si="18"/>
        <v/>
      </c>
      <c r="O35" s="114">
        <f t="shared" ca="1" si="27"/>
        <v>0</v>
      </c>
      <c r="P35" s="131">
        <f t="shared" ca="1" si="28"/>
        <v>1</v>
      </c>
    </row>
    <row r="36" spans="1:16" ht="12" customHeight="1">
      <c r="A36" s="142"/>
      <c r="B36" s="136" t="str">
        <f t="shared" si="23"/>
        <v/>
      </c>
      <c r="C36" s="136" t="str">
        <f t="shared" ref="C36:C39" si="31">IF(A36="","",VLOOKUP(A36,licbarque97,5))</f>
        <v/>
      </c>
      <c r="D36" s="137" t="str">
        <f t="shared" ca="1" si="25"/>
        <v/>
      </c>
      <c r="E36" s="137" t="str">
        <f t="shared" ca="1" si="29"/>
        <v/>
      </c>
      <c r="F36" s="137" t="str">
        <f t="shared" ca="1" si="25"/>
        <v/>
      </c>
      <c r="G36" s="137" t="str">
        <f t="shared" ca="1" si="30"/>
        <v/>
      </c>
      <c r="H36" s="137" t="str">
        <f t="shared" ca="1" si="30"/>
        <v/>
      </c>
      <c r="I36" s="137" t="str">
        <f t="shared" ca="1" si="26"/>
        <v/>
      </c>
      <c r="J36" s="137" t="str">
        <f t="shared" ca="1" si="26"/>
        <v/>
      </c>
      <c r="K36" s="137" t="str">
        <f t="shared" ca="1" si="18"/>
        <v/>
      </c>
      <c r="L36" s="137" t="str">
        <f t="shared" ca="1" si="18"/>
        <v/>
      </c>
      <c r="M36" s="137" t="str">
        <f t="shared" ca="1" si="18"/>
        <v/>
      </c>
      <c r="N36" s="137" t="str">
        <f t="shared" ca="1" si="18"/>
        <v/>
      </c>
      <c r="O36" s="114">
        <f t="shared" ca="1" si="27"/>
        <v>0</v>
      </c>
      <c r="P36" s="131">
        <f t="shared" ca="1" si="28"/>
        <v>1</v>
      </c>
    </row>
    <row r="37" spans="1:16" ht="12" customHeight="1">
      <c r="A37" s="142"/>
      <c r="B37" s="136" t="str">
        <f t="shared" si="23"/>
        <v/>
      </c>
      <c r="C37" s="136" t="str">
        <f t="shared" si="31"/>
        <v/>
      </c>
      <c r="D37" s="137" t="str">
        <f t="shared" ca="1" si="25"/>
        <v/>
      </c>
      <c r="E37" s="137" t="str">
        <f t="shared" ca="1" si="29"/>
        <v/>
      </c>
      <c r="F37" s="137" t="str">
        <f t="shared" ca="1" si="25"/>
        <v/>
      </c>
      <c r="G37" s="137" t="str">
        <f t="shared" ca="1" si="30"/>
        <v/>
      </c>
      <c r="H37" s="137" t="str">
        <f t="shared" ca="1" si="30"/>
        <v/>
      </c>
      <c r="I37" s="137" t="str">
        <f t="shared" ca="1" si="26"/>
        <v/>
      </c>
      <c r="J37" s="137" t="str">
        <f t="shared" ca="1" si="26"/>
        <v/>
      </c>
      <c r="K37" s="137" t="str">
        <f t="shared" ca="1" si="18"/>
        <v/>
      </c>
      <c r="L37" s="137" t="str">
        <f t="shared" ca="1" si="18"/>
        <v/>
      </c>
      <c r="M37" s="137" t="str">
        <f t="shared" ca="1" si="18"/>
        <v/>
      </c>
      <c r="N37" s="137" t="str">
        <f t="shared" ca="1" si="18"/>
        <v/>
      </c>
      <c r="O37" s="114">
        <f t="shared" ca="1" si="27"/>
        <v>0</v>
      </c>
      <c r="P37" s="131">
        <f t="shared" ca="1" si="28"/>
        <v>1</v>
      </c>
    </row>
    <row r="38" spans="1:16" ht="12" customHeight="1">
      <c r="A38" s="145"/>
      <c r="B38" s="136" t="str">
        <f t="shared" si="23"/>
        <v/>
      </c>
      <c r="C38" s="136" t="str">
        <f t="shared" si="31"/>
        <v/>
      </c>
      <c r="D38" s="137" t="str">
        <f t="shared" ca="1" si="25"/>
        <v/>
      </c>
      <c r="E38" s="137" t="str">
        <f t="shared" ca="1" si="29"/>
        <v/>
      </c>
      <c r="F38" s="137" t="str">
        <f t="shared" ca="1" si="25"/>
        <v/>
      </c>
      <c r="G38" s="137" t="str">
        <f t="shared" ca="1" si="30"/>
        <v/>
      </c>
      <c r="H38" s="137" t="str">
        <f t="shared" ca="1" si="30"/>
        <v/>
      </c>
      <c r="I38" s="137" t="str">
        <f t="shared" ca="1" si="26"/>
        <v/>
      </c>
      <c r="J38" s="137" t="str">
        <f t="shared" ca="1" si="26"/>
        <v/>
      </c>
      <c r="K38" s="137" t="str">
        <f t="shared" ca="1" si="25"/>
        <v/>
      </c>
      <c r="L38" s="137" t="str">
        <f t="shared" ca="1" si="25"/>
        <v/>
      </c>
      <c r="M38" s="137" t="str">
        <f t="shared" ca="1" si="25"/>
        <v/>
      </c>
      <c r="N38" s="137" t="str">
        <f t="shared" ca="1" si="25"/>
        <v/>
      </c>
      <c r="O38" s="114">
        <f t="shared" ca="1" si="27"/>
        <v>0</v>
      </c>
      <c r="P38" s="131">
        <f t="shared" ca="1" si="28"/>
        <v>1</v>
      </c>
    </row>
    <row r="39" spans="1:16" ht="12" customHeight="1">
      <c r="A39" s="142"/>
      <c r="B39" s="136" t="str">
        <f t="shared" si="23"/>
        <v/>
      </c>
      <c r="C39" s="136" t="str">
        <f t="shared" si="31"/>
        <v/>
      </c>
      <c r="D39" s="137" t="str">
        <f t="shared" ca="1" si="25"/>
        <v/>
      </c>
      <c r="E39" s="137" t="str">
        <f t="shared" ca="1" si="29"/>
        <v/>
      </c>
      <c r="F39" s="137" t="str">
        <f t="shared" ca="1" si="25"/>
        <v/>
      </c>
      <c r="G39" s="137" t="str">
        <f t="shared" ca="1" si="30"/>
        <v/>
      </c>
      <c r="H39" s="137" t="str">
        <f t="shared" ca="1" si="30"/>
        <v/>
      </c>
      <c r="I39" s="137" t="str">
        <f t="shared" ca="1" si="26"/>
        <v/>
      </c>
      <c r="J39" s="137" t="str">
        <f t="shared" ca="1" si="26"/>
        <v/>
      </c>
      <c r="K39" s="137" t="str">
        <f t="shared" ca="1" si="25"/>
        <v/>
      </c>
      <c r="L39" s="137" t="str">
        <f t="shared" ca="1" si="25"/>
        <v/>
      </c>
      <c r="M39" s="137" t="str">
        <f t="shared" ca="1" si="25"/>
        <v/>
      </c>
      <c r="N39" s="137" t="str">
        <f t="shared" ca="1" si="25"/>
        <v/>
      </c>
      <c r="O39" s="114">
        <f t="shared" ca="1" si="27"/>
        <v>0</v>
      </c>
      <c r="P39" s="131">
        <f t="shared" ca="1" si="28"/>
        <v>1</v>
      </c>
    </row>
    <row r="40" spans="1:16" ht="12" customHeight="1">
      <c r="A40" s="142"/>
      <c r="B40" s="136" t="str">
        <f t="shared" ref="B40:B51" si="32">IF($A40="","",VLOOKUP($A40,licbarque97,3))</f>
        <v/>
      </c>
      <c r="C40" s="136" t="str">
        <f t="shared" ref="C40:C51" si="33">IF(A40="","",VLOOKUP(A40,licbarque97,5))</f>
        <v/>
      </c>
      <c r="D40" s="137" t="str">
        <f t="shared" ca="1" si="25"/>
        <v/>
      </c>
      <c r="E40" s="137" t="str">
        <f t="shared" ca="1" si="29"/>
        <v/>
      </c>
      <c r="F40" s="137" t="str">
        <f t="shared" ca="1" si="25"/>
        <v/>
      </c>
      <c r="G40" s="137" t="str">
        <f t="shared" ca="1" si="30"/>
        <v/>
      </c>
      <c r="H40" s="137" t="str">
        <f t="shared" ca="1" si="30"/>
        <v/>
      </c>
      <c r="I40" s="137" t="str">
        <f t="shared" ca="1" si="26"/>
        <v/>
      </c>
      <c r="J40" s="137" t="str">
        <f t="shared" ca="1" si="26"/>
        <v/>
      </c>
      <c r="K40" s="137" t="str">
        <f t="shared" ca="1" si="25"/>
        <v/>
      </c>
      <c r="L40" s="137" t="str">
        <f t="shared" ca="1" si="25"/>
        <v/>
      </c>
      <c r="M40" s="137" t="str">
        <f t="shared" ca="1" si="25"/>
        <v/>
      </c>
      <c r="N40" s="137" t="str">
        <f t="shared" ca="1" si="25"/>
        <v/>
      </c>
      <c r="O40" s="114">
        <f t="shared" ca="1" si="27"/>
        <v>0</v>
      </c>
      <c r="P40" s="131">
        <f t="shared" ca="1" si="28"/>
        <v>1</v>
      </c>
    </row>
    <row r="41" spans="1:16" ht="12" customHeight="1">
      <c r="A41" s="142"/>
      <c r="B41" s="136" t="str">
        <f t="shared" si="32"/>
        <v/>
      </c>
      <c r="C41" s="136" t="str">
        <f t="shared" si="33"/>
        <v/>
      </c>
      <c r="D41" s="137" t="str">
        <f t="shared" ca="1" si="25"/>
        <v/>
      </c>
      <c r="E41" s="137" t="str">
        <f t="shared" ca="1" si="29"/>
        <v/>
      </c>
      <c r="F41" s="137" t="str">
        <f t="shared" ca="1" si="25"/>
        <v/>
      </c>
      <c r="G41" s="137" t="str">
        <f t="shared" ca="1" si="30"/>
        <v/>
      </c>
      <c r="H41" s="137" t="str">
        <f t="shared" ca="1" si="30"/>
        <v/>
      </c>
      <c r="I41" s="137" t="str">
        <f t="shared" ca="1" si="26"/>
        <v/>
      </c>
      <c r="J41" s="137" t="str">
        <f t="shared" ca="1" si="26"/>
        <v/>
      </c>
      <c r="K41" s="137" t="str">
        <f t="shared" ca="1" si="25"/>
        <v/>
      </c>
      <c r="L41" s="137" t="str">
        <f t="shared" ca="1" si="25"/>
        <v/>
      </c>
      <c r="M41" s="137" t="str">
        <f t="shared" ca="1" si="25"/>
        <v/>
      </c>
      <c r="N41" s="137" t="str">
        <f t="shared" ca="1" si="25"/>
        <v/>
      </c>
      <c r="O41" s="114">
        <f t="shared" ca="1" si="27"/>
        <v>0</v>
      </c>
      <c r="P41" s="131">
        <f t="shared" ca="1" si="28"/>
        <v>1</v>
      </c>
    </row>
    <row r="42" spans="1:16" ht="12" customHeight="1">
      <c r="A42" s="142"/>
      <c r="B42" s="136" t="str">
        <f t="shared" si="32"/>
        <v/>
      </c>
      <c r="C42" s="136" t="str">
        <f t="shared" si="33"/>
        <v/>
      </c>
      <c r="D42" s="137" t="str">
        <f t="shared" ca="1" si="25"/>
        <v/>
      </c>
      <c r="E42" s="137" t="str">
        <f t="shared" ca="1" si="29"/>
        <v/>
      </c>
      <c r="F42" s="137" t="str">
        <f t="shared" ca="1" si="25"/>
        <v/>
      </c>
      <c r="G42" s="137" t="str">
        <f t="shared" ca="1" si="30"/>
        <v/>
      </c>
      <c r="H42" s="137" t="str">
        <f t="shared" ca="1" si="30"/>
        <v/>
      </c>
      <c r="I42" s="137" t="str">
        <f t="shared" ca="1" si="26"/>
        <v/>
      </c>
      <c r="J42" s="137" t="str">
        <f t="shared" ca="1" si="26"/>
        <v/>
      </c>
      <c r="K42" s="137" t="str">
        <f t="shared" ca="1" si="25"/>
        <v/>
      </c>
      <c r="L42" s="137" t="str">
        <f t="shared" ca="1" si="25"/>
        <v/>
      </c>
      <c r="M42" s="137" t="str">
        <f t="shared" ca="1" si="25"/>
        <v/>
      </c>
      <c r="N42" s="137" t="str">
        <f t="shared" ca="1" si="25"/>
        <v/>
      </c>
      <c r="O42" s="114">
        <f t="shared" ca="1" si="27"/>
        <v>0</v>
      </c>
      <c r="P42" s="131">
        <f t="shared" ca="1" si="28"/>
        <v>1</v>
      </c>
    </row>
    <row r="43" spans="1:16" ht="12" customHeight="1">
      <c r="A43" s="142"/>
      <c r="B43" s="136" t="str">
        <f t="shared" si="32"/>
        <v/>
      </c>
      <c r="C43" s="136" t="str">
        <f t="shared" si="33"/>
        <v/>
      </c>
      <c r="D43" s="137" t="str">
        <f t="shared" ca="1" si="25"/>
        <v/>
      </c>
      <c r="E43" s="137" t="str">
        <f t="shared" ca="1" si="29"/>
        <v/>
      </c>
      <c r="F43" s="137" t="str">
        <f t="shared" ca="1" si="25"/>
        <v/>
      </c>
      <c r="G43" s="137" t="str">
        <f t="shared" ca="1" si="30"/>
        <v/>
      </c>
      <c r="H43" s="137" t="str">
        <f t="shared" ca="1" si="30"/>
        <v/>
      </c>
      <c r="I43" s="137" t="str">
        <f t="shared" ca="1" si="26"/>
        <v/>
      </c>
      <c r="J43" s="137" t="str">
        <f t="shared" ca="1" si="26"/>
        <v/>
      </c>
      <c r="K43" s="137" t="str">
        <f t="shared" ca="1" si="25"/>
        <v/>
      </c>
      <c r="L43" s="137" t="str">
        <f t="shared" ca="1" si="25"/>
        <v/>
      </c>
      <c r="M43" s="137" t="str">
        <f t="shared" ca="1" si="25"/>
        <v/>
      </c>
      <c r="N43" s="137" t="str">
        <f t="shared" ca="1" si="25"/>
        <v/>
      </c>
      <c r="O43" s="114">
        <f t="shared" ca="1" si="27"/>
        <v>0</v>
      </c>
      <c r="P43" s="131">
        <f t="shared" ca="1" si="28"/>
        <v>1</v>
      </c>
    </row>
    <row r="44" spans="1:16" ht="12" customHeight="1">
      <c r="A44" s="145"/>
      <c r="B44" s="136" t="str">
        <f t="shared" si="32"/>
        <v/>
      </c>
      <c r="C44" s="136" t="str">
        <f t="shared" si="33"/>
        <v/>
      </c>
      <c r="D44" s="137" t="str">
        <f t="shared" ca="1" si="25"/>
        <v/>
      </c>
      <c r="E44" s="137" t="str">
        <f t="shared" ca="1" si="29"/>
        <v/>
      </c>
      <c r="F44" s="137" t="str">
        <f t="shared" ca="1" si="25"/>
        <v/>
      </c>
      <c r="G44" s="137" t="str">
        <f t="shared" ca="1" si="30"/>
        <v/>
      </c>
      <c r="H44" s="137" t="str">
        <f t="shared" ca="1" si="30"/>
        <v/>
      </c>
      <c r="I44" s="137" t="str">
        <f t="shared" ca="1" si="26"/>
        <v/>
      </c>
      <c r="J44" s="137" t="str">
        <f t="shared" ca="1" si="26"/>
        <v/>
      </c>
      <c r="K44" s="137" t="str">
        <f t="shared" ca="1" si="25"/>
        <v/>
      </c>
      <c r="L44" s="137" t="str">
        <f t="shared" ca="1" si="25"/>
        <v/>
      </c>
      <c r="M44" s="137" t="str">
        <f t="shared" ca="1" si="25"/>
        <v/>
      </c>
      <c r="N44" s="137" t="str">
        <f t="shared" ca="1" si="25"/>
        <v/>
      </c>
      <c r="O44" s="114">
        <f t="shared" ca="1" si="27"/>
        <v>0</v>
      </c>
      <c r="P44" s="131">
        <f t="shared" ca="1" si="28"/>
        <v>1</v>
      </c>
    </row>
    <row r="45" spans="1:16" s="61" customFormat="1" ht="12" customHeight="1">
      <c r="A45" s="142"/>
      <c r="B45" s="136" t="str">
        <f t="shared" si="32"/>
        <v/>
      </c>
      <c r="C45" s="136" t="str">
        <f t="shared" si="33"/>
        <v/>
      </c>
      <c r="D45" s="137" t="str">
        <f t="shared" ca="1" si="25"/>
        <v/>
      </c>
      <c r="E45" s="137" t="str">
        <f t="shared" ca="1" si="29"/>
        <v/>
      </c>
      <c r="F45" s="137" t="str">
        <f t="shared" ca="1" si="25"/>
        <v/>
      </c>
      <c r="G45" s="137" t="str">
        <f t="shared" ca="1" si="30"/>
        <v/>
      </c>
      <c r="H45" s="137" t="str">
        <f t="shared" ca="1" si="30"/>
        <v/>
      </c>
      <c r="I45" s="137" t="str">
        <f t="shared" ca="1" si="26"/>
        <v/>
      </c>
      <c r="J45" s="137" t="str">
        <f t="shared" ca="1" si="26"/>
        <v/>
      </c>
      <c r="K45" s="137" t="str">
        <f t="shared" ca="1" si="25"/>
        <v/>
      </c>
      <c r="L45" s="137" t="str">
        <f t="shared" ca="1" si="25"/>
        <v/>
      </c>
      <c r="M45" s="137" t="str">
        <f t="shared" ca="1" si="25"/>
        <v/>
      </c>
      <c r="N45" s="137" t="str">
        <f t="shared" ca="1" si="25"/>
        <v/>
      </c>
      <c r="O45" s="114">
        <f t="shared" ca="1" si="27"/>
        <v>0</v>
      </c>
      <c r="P45" s="131">
        <f t="shared" ca="1" si="28"/>
        <v>1</v>
      </c>
    </row>
    <row r="46" spans="1:16" ht="12" customHeight="1">
      <c r="A46" s="146"/>
      <c r="B46" s="136" t="str">
        <f t="shared" si="32"/>
        <v/>
      </c>
      <c r="C46" s="136" t="str">
        <f t="shared" si="33"/>
        <v/>
      </c>
      <c r="D46" s="137" t="str">
        <f t="shared" ca="1" si="29"/>
        <v/>
      </c>
      <c r="E46" s="137" t="str">
        <f t="shared" ca="1" si="29"/>
        <v/>
      </c>
      <c r="F46" s="137" t="str">
        <f t="shared" ca="1" si="29"/>
        <v/>
      </c>
      <c r="G46" s="137" t="str">
        <f t="shared" ca="1" si="30"/>
        <v/>
      </c>
      <c r="H46" s="137" t="str">
        <f t="shared" ca="1" si="30"/>
        <v/>
      </c>
      <c r="I46" s="137" t="str">
        <f t="shared" ca="1" si="26"/>
        <v/>
      </c>
      <c r="J46" s="137" t="str">
        <f t="shared" ca="1" si="26"/>
        <v/>
      </c>
      <c r="K46" s="137" t="str">
        <f t="shared" ca="1" si="30"/>
        <v/>
      </c>
      <c r="L46" s="137" t="str">
        <f t="shared" ca="1" si="30"/>
        <v/>
      </c>
      <c r="M46" s="137" t="str">
        <f t="shared" ca="1" si="30"/>
        <v/>
      </c>
      <c r="N46" s="137" t="str">
        <f t="shared" ca="1" si="30"/>
        <v/>
      </c>
      <c r="O46" s="114">
        <f t="shared" ca="1" si="27"/>
        <v>0</v>
      </c>
      <c r="P46" s="131">
        <f t="shared" ca="1" si="28"/>
        <v>1</v>
      </c>
    </row>
    <row r="47" spans="1:16" ht="12" customHeight="1">
      <c r="A47" s="145"/>
      <c r="B47" s="136" t="str">
        <f t="shared" si="32"/>
        <v/>
      </c>
      <c r="C47" s="136" t="str">
        <f t="shared" si="33"/>
        <v/>
      </c>
      <c r="D47" s="137" t="str">
        <f t="shared" ca="1" si="29"/>
        <v/>
      </c>
      <c r="E47" s="137" t="str">
        <f t="shared" ca="1" si="29"/>
        <v/>
      </c>
      <c r="F47" s="137" t="str">
        <f t="shared" ca="1" si="29"/>
        <v/>
      </c>
      <c r="G47" s="137" t="str">
        <f t="shared" ca="1" si="30"/>
        <v/>
      </c>
      <c r="H47" s="137" t="str">
        <f t="shared" ca="1" si="30"/>
        <v/>
      </c>
      <c r="I47" s="137" t="str">
        <f t="shared" ca="1" si="26"/>
        <v/>
      </c>
      <c r="J47" s="137" t="str">
        <f t="shared" ca="1" si="26"/>
        <v/>
      </c>
      <c r="K47" s="137" t="str">
        <f t="shared" ca="1" si="30"/>
        <v/>
      </c>
      <c r="L47" s="137" t="str">
        <f t="shared" ca="1" si="30"/>
        <v/>
      </c>
      <c r="M47" s="137" t="str">
        <f t="shared" ca="1" si="30"/>
        <v/>
      </c>
      <c r="N47" s="137" t="str">
        <f t="shared" ca="1" si="30"/>
        <v/>
      </c>
      <c r="O47" s="114">
        <f t="shared" ca="1" si="27"/>
        <v>0</v>
      </c>
      <c r="P47" s="131">
        <f t="shared" ca="1" si="28"/>
        <v>1</v>
      </c>
    </row>
    <row r="48" spans="1:16" ht="12" customHeight="1">
      <c r="A48" s="145"/>
      <c r="B48" s="136" t="str">
        <f t="shared" si="32"/>
        <v/>
      </c>
      <c r="C48" s="136" t="str">
        <f t="shared" si="33"/>
        <v/>
      </c>
      <c r="D48" s="137" t="str">
        <f t="shared" ca="1" si="29"/>
        <v/>
      </c>
      <c r="E48" s="137" t="str">
        <f t="shared" ca="1" si="29"/>
        <v/>
      </c>
      <c r="F48" s="137" t="str">
        <f t="shared" ca="1" si="29"/>
        <v/>
      </c>
      <c r="G48" s="137" t="str">
        <f t="shared" ca="1" si="30"/>
        <v/>
      </c>
      <c r="H48" s="137" t="str">
        <f t="shared" ca="1" si="30"/>
        <v/>
      </c>
      <c r="I48" s="137" t="str">
        <f t="shared" ca="1" si="26"/>
        <v/>
      </c>
      <c r="J48" s="137" t="str">
        <f t="shared" ca="1" si="26"/>
        <v/>
      </c>
      <c r="K48" s="137" t="str">
        <f t="shared" ca="1" si="30"/>
        <v/>
      </c>
      <c r="L48" s="137" t="str">
        <f t="shared" ca="1" si="30"/>
        <v/>
      </c>
      <c r="M48" s="137" t="str">
        <f t="shared" ca="1" si="30"/>
        <v/>
      </c>
      <c r="N48" s="137" t="str">
        <f t="shared" ca="1" si="30"/>
        <v/>
      </c>
      <c r="O48" s="114">
        <f t="shared" ca="1" si="27"/>
        <v>0</v>
      </c>
      <c r="P48" s="131">
        <f t="shared" ca="1" si="28"/>
        <v>1</v>
      </c>
    </row>
    <row r="49" spans="1:18" ht="12" customHeight="1">
      <c r="A49" s="142"/>
      <c r="B49" s="136" t="str">
        <f t="shared" si="32"/>
        <v/>
      </c>
      <c r="C49" s="136" t="str">
        <f t="shared" si="33"/>
        <v/>
      </c>
      <c r="D49" s="137" t="str">
        <f t="shared" ca="1" si="29"/>
        <v/>
      </c>
      <c r="E49" s="137" t="str">
        <f t="shared" ca="1" si="29"/>
        <v/>
      </c>
      <c r="F49" s="137" t="str">
        <f t="shared" ca="1" si="29"/>
        <v/>
      </c>
      <c r="G49" s="137" t="str">
        <f t="shared" ca="1" si="30"/>
        <v/>
      </c>
      <c r="H49" s="137" t="str">
        <f t="shared" ca="1" si="30"/>
        <v/>
      </c>
      <c r="I49" s="137" t="str">
        <f t="shared" ca="1" si="26"/>
        <v/>
      </c>
      <c r="J49" s="137" t="str">
        <f t="shared" ca="1" si="26"/>
        <v/>
      </c>
      <c r="K49" s="137" t="str">
        <f t="shared" ca="1" si="30"/>
        <v/>
      </c>
      <c r="L49" s="137" t="str">
        <f t="shared" ca="1" si="30"/>
        <v/>
      </c>
      <c r="M49" s="137" t="str">
        <f t="shared" ca="1" si="30"/>
        <v/>
      </c>
      <c r="N49" s="137" t="str">
        <f t="shared" ca="1" si="30"/>
        <v/>
      </c>
      <c r="O49" s="114">
        <f t="shared" ca="1" si="27"/>
        <v>0</v>
      </c>
      <c r="P49" s="131">
        <f t="shared" ca="1" si="28"/>
        <v>1</v>
      </c>
    </row>
    <row r="50" spans="1:18" ht="12" customHeight="1">
      <c r="A50" s="142"/>
      <c r="B50" s="136" t="str">
        <f t="shared" si="32"/>
        <v/>
      </c>
      <c r="C50" s="136" t="str">
        <f t="shared" si="33"/>
        <v/>
      </c>
      <c r="D50" s="137" t="str">
        <f t="shared" ca="1" si="29"/>
        <v/>
      </c>
      <c r="E50" s="137" t="str">
        <f t="shared" ca="1" si="29"/>
        <v/>
      </c>
      <c r="F50" s="137" t="str">
        <f t="shared" ca="1" si="29"/>
        <v/>
      </c>
      <c r="G50" s="137" t="str">
        <f t="shared" ca="1" si="30"/>
        <v/>
      </c>
      <c r="H50" s="137" t="str">
        <f t="shared" ca="1" si="30"/>
        <v/>
      </c>
      <c r="I50" s="137" t="str">
        <f t="shared" ca="1" si="26"/>
        <v/>
      </c>
      <c r="J50" s="137" t="str">
        <f t="shared" ca="1" si="26"/>
        <v/>
      </c>
      <c r="K50" s="137" t="str">
        <f t="shared" ca="1" si="30"/>
        <v/>
      </c>
      <c r="L50" s="137" t="str">
        <f t="shared" ca="1" si="30"/>
        <v/>
      </c>
      <c r="M50" s="137" t="str">
        <f t="shared" ca="1" si="30"/>
        <v/>
      </c>
      <c r="N50" s="137" t="str">
        <f t="shared" ca="1" si="30"/>
        <v/>
      </c>
      <c r="O50" s="114">
        <f t="shared" ca="1" si="27"/>
        <v>0</v>
      </c>
      <c r="P50" s="131">
        <f t="shared" ca="1" si="28"/>
        <v>1</v>
      </c>
    </row>
    <row r="51" spans="1:18" ht="12" customHeight="1" thickBot="1">
      <c r="A51" s="144"/>
      <c r="B51" s="139" t="str">
        <f t="shared" si="32"/>
        <v/>
      </c>
      <c r="C51" s="139" t="str">
        <f t="shared" si="33"/>
        <v/>
      </c>
      <c r="D51" s="137" t="str">
        <f t="shared" ca="1" si="29"/>
        <v/>
      </c>
      <c r="E51" s="140" t="str">
        <f t="shared" ca="1" si="29"/>
        <v/>
      </c>
      <c r="F51" s="137" t="str">
        <f t="shared" ca="1" si="29"/>
        <v/>
      </c>
      <c r="G51" s="140" t="str">
        <f t="shared" ca="1" si="30"/>
        <v/>
      </c>
      <c r="H51" s="140" t="str">
        <f t="shared" ca="1" si="30"/>
        <v/>
      </c>
      <c r="I51" s="140" t="str">
        <f t="shared" ca="1" si="26"/>
        <v/>
      </c>
      <c r="J51" s="140" t="str">
        <f t="shared" ca="1" si="26"/>
        <v/>
      </c>
      <c r="K51" s="137" t="str">
        <f t="shared" ca="1" si="30"/>
        <v/>
      </c>
      <c r="L51" s="137" t="str">
        <f t="shared" ca="1" si="30"/>
        <v/>
      </c>
      <c r="M51" s="137" t="str">
        <f t="shared" ca="1" si="30"/>
        <v/>
      </c>
      <c r="N51" s="137" t="str">
        <f t="shared" ca="1" si="30"/>
        <v/>
      </c>
      <c r="O51" s="114">
        <f t="shared" ca="1" si="27"/>
        <v>0</v>
      </c>
      <c r="P51" s="131">
        <f t="shared" ca="1" si="28"/>
        <v>1</v>
      </c>
    </row>
    <row r="52" spans="1:18" ht="12" customHeight="1" thickBot="1">
      <c r="A52" s="305" t="s">
        <v>32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7"/>
      <c r="R52" s="116"/>
    </row>
    <row r="53" spans="1:18" ht="12" customHeight="1">
      <c r="A53" s="147"/>
      <c r="B53" s="133" t="str">
        <f t="shared" ref="B53:B61" si="34">IF($A53="","",VLOOKUP($A53,licbarque97,3))</f>
        <v/>
      </c>
      <c r="C53" s="133" t="str">
        <f t="shared" ref="C53:C57" si="35">IF(A53="","",VLOOKUP(A53,licbarque97,5))</f>
        <v/>
      </c>
      <c r="D53" s="134" t="str">
        <f t="shared" ref="D53:J53" ca="1" si="36">IF(COUNTIF(INDIRECT("'"&amp;D$2&amp;"'!A1:A300"),$A53),VLOOKUP($A53,INDIRECT("'"&amp;D$2&amp;"'!A1:X300"),MATCH("Marinier",INDIRECT("'"&amp;D$2&amp;"'!A1:V1"),0),0),"")</f>
        <v/>
      </c>
      <c r="E53" s="134" t="str">
        <f t="shared" ca="1" si="36"/>
        <v/>
      </c>
      <c r="F53" s="134" t="str">
        <f t="shared" ca="1" si="36"/>
        <v/>
      </c>
      <c r="G53" s="134" t="str">
        <f t="shared" ca="1" si="36"/>
        <v/>
      </c>
      <c r="H53" s="134" t="str">
        <f t="shared" ca="1" si="36"/>
        <v/>
      </c>
      <c r="I53" s="137" t="str">
        <f t="shared" ca="1" si="36"/>
        <v/>
      </c>
      <c r="J53" s="137" t="str">
        <f t="shared" ca="1" si="36"/>
        <v/>
      </c>
      <c r="K53" s="137" t="str">
        <f t="shared" ca="1" si="30"/>
        <v/>
      </c>
      <c r="L53" s="137" t="str">
        <f t="shared" ca="1" si="30"/>
        <v/>
      </c>
      <c r="M53" s="137" t="str">
        <f t="shared" ca="1" si="30"/>
        <v/>
      </c>
      <c r="N53" s="137" t="str">
        <f t="shared" ca="1" si="30"/>
        <v/>
      </c>
      <c r="O53" s="113">
        <f t="shared" ref="O53:O61" ca="1" si="37">SUM(E53:N53)</f>
        <v>0</v>
      </c>
      <c r="P53" s="131">
        <f ca="1">RANK(O53,$O$53:$O$61)</f>
        <v>1</v>
      </c>
    </row>
    <row r="54" spans="1:18" ht="12" customHeight="1">
      <c r="A54" s="148"/>
      <c r="B54" s="136" t="str">
        <f t="shared" si="34"/>
        <v/>
      </c>
      <c r="C54" s="136" t="str">
        <f t="shared" si="35"/>
        <v/>
      </c>
      <c r="D54" s="137" t="str">
        <f t="shared" ref="D54:H61" ca="1" si="38">IF(COUNTIF(INDIRECT("'"&amp;D$2&amp;"'!A1:A300"),$A54),VLOOKUP($A54,INDIRECT("'"&amp;D$2&amp;"'!A1:X300"),MATCH("Marinier",INDIRECT("'"&amp;D$2&amp;"'!A1:V1"),0),0),"")</f>
        <v/>
      </c>
      <c r="E54" s="137" t="str">
        <f t="shared" ca="1" si="38"/>
        <v/>
      </c>
      <c r="F54" s="137" t="str">
        <f t="shared" ca="1" si="38"/>
        <v/>
      </c>
      <c r="G54" s="137" t="str">
        <f t="shared" ca="1" si="38"/>
        <v/>
      </c>
      <c r="H54" s="137" t="str">
        <f t="shared" ca="1" si="38"/>
        <v/>
      </c>
      <c r="I54" s="137" t="str">
        <f t="shared" ref="I54:J61" ca="1" si="39">IF(COUNTIF(INDIRECT("'"&amp;I$2&amp;"'!A1:A300"),$A54),VLOOKUP($A54,INDIRECT("'"&amp;I$2&amp;"'!A1:X300"),MATCH("Marinier",INDIRECT("'"&amp;I$2&amp;"'!A1:V1"),0),0),"")</f>
        <v/>
      </c>
      <c r="J54" s="137" t="str">
        <f t="shared" ca="1" si="39"/>
        <v/>
      </c>
      <c r="K54" s="137" t="str">
        <f t="shared" ca="1" si="30"/>
        <v/>
      </c>
      <c r="L54" s="137" t="str">
        <f t="shared" ca="1" si="30"/>
        <v/>
      </c>
      <c r="M54" s="137" t="str">
        <f t="shared" ca="1" si="30"/>
        <v/>
      </c>
      <c r="N54" s="137" t="str">
        <f t="shared" ca="1" si="30"/>
        <v/>
      </c>
      <c r="O54" s="114">
        <f t="shared" ca="1" si="37"/>
        <v>0</v>
      </c>
      <c r="P54" s="131">
        <f t="shared" ref="P54:P61" ca="1" si="40">RANK(O54,$O$53:$O$61)</f>
        <v>1</v>
      </c>
    </row>
    <row r="55" spans="1:18" ht="12" customHeight="1">
      <c r="A55" s="149"/>
      <c r="B55" s="136" t="str">
        <f t="shared" si="34"/>
        <v/>
      </c>
      <c r="C55" s="136" t="str">
        <f t="shared" si="35"/>
        <v/>
      </c>
      <c r="D55" s="137" t="str">
        <f t="shared" ca="1" si="38"/>
        <v/>
      </c>
      <c r="E55" s="137" t="str">
        <f t="shared" ca="1" si="38"/>
        <v/>
      </c>
      <c r="F55" s="137" t="str">
        <f t="shared" ca="1" si="38"/>
        <v/>
      </c>
      <c r="G55" s="137" t="str">
        <f t="shared" ca="1" si="38"/>
        <v/>
      </c>
      <c r="H55" s="137" t="str">
        <f t="shared" ca="1" si="38"/>
        <v/>
      </c>
      <c r="I55" s="137" t="str">
        <f t="shared" ca="1" si="39"/>
        <v/>
      </c>
      <c r="J55" s="137" t="str">
        <f t="shared" ca="1" si="39"/>
        <v/>
      </c>
      <c r="K55" s="137" t="str">
        <f t="shared" ref="K55:N61" ca="1" si="41">IF(COUNTIF(INDIRECT("'"&amp;K$2&amp;"'!A1:A300"),$A55),VLOOKUP($A55,INDIRECT("'"&amp;K$2&amp;"'!A1:X300"),MATCH("Marinier",INDIRECT("'"&amp;K$2&amp;"'!A1:V1"),0),0),"")</f>
        <v/>
      </c>
      <c r="L55" s="137" t="str">
        <f t="shared" ca="1" si="41"/>
        <v/>
      </c>
      <c r="M55" s="137" t="str">
        <f t="shared" ca="1" si="41"/>
        <v/>
      </c>
      <c r="N55" s="137" t="str">
        <f t="shared" ca="1" si="41"/>
        <v/>
      </c>
      <c r="O55" s="114">
        <f t="shared" ca="1" si="37"/>
        <v>0</v>
      </c>
      <c r="P55" s="131">
        <f t="shared" ca="1" si="40"/>
        <v>1</v>
      </c>
    </row>
    <row r="56" spans="1:18" ht="12" customHeight="1">
      <c r="A56" s="148"/>
      <c r="B56" s="136" t="str">
        <f t="shared" si="34"/>
        <v/>
      </c>
      <c r="C56" s="136" t="str">
        <f t="shared" si="35"/>
        <v/>
      </c>
      <c r="D56" s="137" t="str">
        <f t="shared" ca="1" si="38"/>
        <v/>
      </c>
      <c r="E56" s="137" t="str">
        <f t="shared" ca="1" si="38"/>
        <v/>
      </c>
      <c r="F56" s="137" t="str">
        <f t="shared" ca="1" si="38"/>
        <v/>
      </c>
      <c r="G56" s="137" t="str">
        <f t="shared" ca="1" si="38"/>
        <v/>
      </c>
      <c r="H56" s="137" t="str">
        <f t="shared" ca="1" si="38"/>
        <v/>
      </c>
      <c r="I56" s="137" t="str">
        <f t="shared" ca="1" si="39"/>
        <v/>
      </c>
      <c r="J56" s="137" t="str">
        <f t="shared" ca="1" si="39"/>
        <v/>
      </c>
      <c r="K56" s="137" t="str">
        <f t="shared" ca="1" si="41"/>
        <v/>
      </c>
      <c r="L56" s="137" t="str">
        <f t="shared" ca="1" si="41"/>
        <v/>
      </c>
      <c r="M56" s="137" t="str">
        <f t="shared" ca="1" si="41"/>
        <v/>
      </c>
      <c r="N56" s="137" t="str">
        <f t="shared" ca="1" si="41"/>
        <v/>
      </c>
      <c r="O56" s="114">
        <f t="shared" ca="1" si="37"/>
        <v>0</v>
      </c>
      <c r="P56" s="131">
        <f t="shared" ca="1" si="40"/>
        <v>1</v>
      </c>
    </row>
    <row r="57" spans="1:18" ht="12" customHeight="1">
      <c r="A57" s="148"/>
      <c r="B57" s="136" t="str">
        <f t="shared" si="34"/>
        <v/>
      </c>
      <c r="C57" s="136" t="str">
        <f t="shared" si="35"/>
        <v/>
      </c>
      <c r="D57" s="137" t="str">
        <f t="shared" ca="1" si="38"/>
        <v/>
      </c>
      <c r="E57" s="137" t="str">
        <f t="shared" ca="1" si="38"/>
        <v/>
      </c>
      <c r="F57" s="137" t="str">
        <f t="shared" ca="1" si="38"/>
        <v/>
      </c>
      <c r="G57" s="137" t="str">
        <f t="shared" ca="1" si="38"/>
        <v/>
      </c>
      <c r="H57" s="137" t="str">
        <f t="shared" ca="1" si="38"/>
        <v/>
      </c>
      <c r="I57" s="137" t="str">
        <f t="shared" ca="1" si="39"/>
        <v/>
      </c>
      <c r="J57" s="137" t="str">
        <f t="shared" ca="1" si="39"/>
        <v/>
      </c>
      <c r="K57" s="137" t="str">
        <f t="shared" ca="1" si="41"/>
        <v/>
      </c>
      <c r="L57" s="137" t="str">
        <f t="shared" ca="1" si="41"/>
        <v/>
      </c>
      <c r="M57" s="137" t="str">
        <f t="shared" ca="1" si="41"/>
        <v/>
      </c>
      <c r="N57" s="137" t="str">
        <f t="shared" ca="1" si="41"/>
        <v/>
      </c>
      <c r="O57" s="114">
        <f t="shared" ca="1" si="37"/>
        <v>0</v>
      </c>
      <c r="P57" s="131">
        <f t="shared" ca="1" si="40"/>
        <v>1</v>
      </c>
    </row>
    <row r="58" spans="1:18" ht="12" customHeight="1">
      <c r="A58" s="148"/>
      <c r="B58" s="136" t="str">
        <f t="shared" si="34"/>
        <v/>
      </c>
      <c r="C58" s="136" t="str">
        <f t="shared" ref="C58:C61" si="42">IF(A58="","",VLOOKUP(A58,licbarque97,5))</f>
        <v/>
      </c>
      <c r="D58" s="137" t="str">
        <f t="shared" ca="1" si="38"/>
        <v/>
      </c>
      <c r="E58" s="137" t="str">
        <f t="shared" ca="1" si="38"/>
        <v/>
      </c>
      <c r="F58" s="137" t="str">
        <f t="shared" ca="1" si="38"/>
        <v/>
      </c>
      <c r="G58" s="137" t="str">
        <f t="shared" ca="1" si="38"/>
        <v/>
      </c>
      <c r="H58" s="137" t="str">
        <f t="shared" ca="1" si="38"/>
        <v/>
      </c>
      <c r="I58" s="137" t="str">
        <f t="shared" ca="1" si="39"/>
        <v/>
      </c>
      <c r="J58" s="137" t="str">
        <f t="shared" ca="1" si="39"/>
        <v/>
      </c>
      <c r="K58" s="137" t="str">
        <f t="shared" ca="1" si="41"/>
        <v/>
      </c>
      <c r="L58" s="137" t="str">
        <f t="shared" ca="1" si="41"/>
        <v/>
      </c>
      <c r="M58" s="137" t="str">
        <f t="shared" ca="1" si="41"/>
        <v/>
      </c>
      <c r="N58" s="137" t="str">
        <f t="shared" ca="1" si="41"/>
        <v/>
      </c>
      <c r="O58" s="114">
        <f t="shared" ca="1" si="37"/>
        <v>0</v>
      </c>
      <c r="P58" s="131">
        <f t="shared" ca="1" si="40"/>
        <v>1</v>
      </c>
    </row>
    <row r="59" spans="1:18" ht="12" customHeight="1">
      <c r="A59" s="148"/>
      <c r="B59" s="136" t="str">
        <f t="shared" si="34"/>
        <v/>
      </c>
      <c r="C59" s="136" t="str">
        <f t="shared" si="42"/>
        <v/>
      </c>
      <c r="D59" s="137" t="str">
        <f t="shared" ca="1" si="38"/>
        <v/>
      </c>
      <c r="E59" s="137" t="str">
        <f t="shared" ca="1" si="38"/>
        <v/>
      </c>
      <c r="F59" s="137" t="str">
        <f t="shared" ca="1" si="38"/>
        <v/>
      </c>
      <c r="G59" s="137" t="str">
        <f t="shared" ca="1" si="38"/>
        <v/>
      </c>
      <c r="H59" s="137" t="str">
        <f t="shared" ca="1" si="38"/>
        <v/>
      </c>
      <c r="I59" s="137" t="str">
        <f t="shared" ca="1" si="39"/>
        <v/>
      </c>
      <c r="J59" s="137" t="str">
        <f t="shared" ca="1" si="39"/>
        <v/>
      </c>
      <c r="K59" s="137" t="str">
        <f t="shared" ca="1" si="41"/>
        <v/>
      </c>
      <c r="L59" s="137" t="str">
        <f t="shared" ca="1" si="41"/>
        <v/>
      </c>
      <c r="M59" s="137" t="str">
        <f t="shared" ca="1" si="41"/>
        <v/>
      </c>
      <c r="N59" s="137" t="str">
        <f t="shared" ca="1" si="41"/>
        <v/>
      </c>
      <c r="O59" s="114">
        <f t="shared" ca="1" si="37"/>
        <v>0</v>
      </c>
      <c r="P59" s="131">
        <f t="shared" ca="1" si="40"/>
        <v>1</v>
      </c>
    </row>
    <row r="60" spans="1:18" ht="12" customHeight="1">
      <c r="A60" s="159"/>
      <c r="B60" s="136" t="str">
        <f t="shared" si="34"/>
        <v/>
      </c>
      <c r="C60" s="136" t="str">
        <f t="shared" si="42"/>
        <v/>
      </c>
      <c r="D60" s="160" t="str">
        <f t="shared" ca="1" si="38"/>
        <v/>
      </c>
      <c r="E60" s="160" t="str">
        <f t="shared" ca="1" si="38"/>
        <v/>
      </c>
      <c r="F60" s="160" t="str">
        <f t="shared" ca="1" si="38"/>
        <v/>
      </c>
      <c r="G60" s="160" t="str">
        <f t="shared" ca="1" si="38"/>
        <v/>
      </c>
      <c r="H60" s="160" t="str">
        <f t="shared" ca="1" si="38"/>
        <v/>
      </c>
      <c r="I60" s="137" t="str">
        <f t="shared" ca="1" si="39"/>
        <v/>
      </c>
      <c r="J60" s="137" t="str">
        <f t="shared" ca="1" si="39"/>
        <v/>
      </c>
      <c r="K60" s="137" t="str">
        <f t="shared" ca="1" si="41"/>
        <v/>
      </c>
      <c r="L60" s="137" t="str">
        <f t="shared" ca="1" si="41"/>
        <v/>
      </c>
      <c r="M60" s="137" t="str">
        <f t="shared" ca="1" si="41"/>
        <v/>
      </c>
      <c r="N60" s="137" t="str">
        <f t="shared" ca="1" si="41"/>
        <v/>
      </c>
      <c r="O60" s="114">
        <f t="shared" ca="1" si="37"/>
        <v>0</v>
      </c>
      <c r="P60" s="131">
        <f t="shared" ca="1" si="40"/>
        <v>1</v>
      </c>
    </row>
    <row r="61" spans="1:18" ht="12" customHeight="1" thickBot="1">
      <c r="A61" s="150"/>
      <c r="B61" s="136" t="str">
        <f t="shared" si="34"/>
        <v/>
      </c>
      <c r="C61" s="136" t="str">
        <f t="shared" si="42"/>
        <v/>
      </c>
      <c r="D61" s="140" t="str">
        <f t="shared" ca="1" si="38"/>
        <v/>
      </c>
      <c r="E61" s="140" t="str">
        <f t="shared" ca="1" si="38"/>
        <v/>
      </c>
      <c r="F61" s="140" t="str">
        <f t="shared" ca="1" si="38"/>
        <v/>
      </c>
      <c r="G61" s="140" t="str">
        <f t="shared" ca="1" si="38"/>
        <v/>
      </c>
      <c r="H61" s="140" t="str">
        <f t="shared" ca="1" si="38"/>
        <v/>
      </c>
      <c r="I61" s="137" t="str">
        <f t="shared" ca="1" si="39"/>
        <v/>
      </c>
      <c r="J61" s="137" t="str">
        <f t="shared" ca="1" si="39"/>
        <v/>
      </c>
      <c r="K61" s="137" t="str">
        <f t="shared" ca="1" si="41"/>
        <v/>
      </c>
      <c r="L61" s="137" t="str">
        <f t="shared" ca="1" si="41"/>
        <v/>
      </c>
      <c r="M61" s="137" t="str">
        <f t="shared" ca="1" si="41"/>
        <v/>
      </c>
      <c r="N61" s="137" t="str">
        <f t="shared" ca="1" si="41"/>
        <v/>
      </c>
      <c r="O61" s="114">
        <f t="shared" ca="1" si="37"/>
        <v>0</v>
      </c>
      <c r="P61" s="131">
        <f t="shared" ca="1" si="40"/>
        <v>1</v>
      </c>
    </row>
    <row r="62" spans="1:18" ht="12" customHeight="1" thickBot="1">
      <c r="A62" s="291" t="s">
        <v>33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3"/>
    </row>
    <row r="63" spans="1:18" ht="12" customHeight="1">
      <c r="A63" s="141"/>
      <c r="B63" s="133" t="str">
        <f t="shared" ref="B63:B72" si="43">IF($A63="","",VLOOKUP($A63,licbarque97,3))</f>
        <v/>
      </c>
      <c r="C63" s="133" t="str">
        <f t="shared" ref="C63:C71" si="44">IF(A63="","",VLOOKUP(A63,licbarque97,5))</f>
        <v/>
      </c>
      <c r="D63" s="134" t="str">
        <f t="shared" ref="D63:N72" ca="1" si="45">IF(COUNTIF(INDIRECT("'"&amp;D$2&amp;"'!A1:A300"),$A63),VLOOKUP($A63,INDIRECT("'"&amp;D$2&amp;"'!A1:X300"),MATCH("Marinier",INDIRECT("'"&amp;D$2&amp;"'!A1:V1"),0),0),"")</f>
        <v/>
      </c>
      <c r="E63" s="134" t="str">
        <f t="shared" ca="1" si="45"/>
        <v/>
      </c>
      <c r="F63" s="134" t="str">
        <f t="shared" ca="1" si="45"/>
        <v/>
      </c>
      <c r="G63" s="134" t="str">
        <f t="shared" ca="1" si="45"/>
        <v/>
      </c>
      <c r="H63" s="134" t="str">
        <f t="shared" ca="1" si="45"/>
        <v/>
      </c>
      <c r="I63" s="134" t="str">
        <f t="shared" ref="I63:J72" ca="1" si="46">IF(COUNTIF(INDIRECT("'"&amp;I$2&amp;"'!A1:A300"),$A63),VLOOKUP($A63,INDIRECT("'"&amp;I$2&amp;"'!A1:X300"),MATCH("Marinier",INDIRECT("'"&amp;I$2&amp;"'!A1:V1"),0),0),"")</f>
        <v/>
      </c>
      <c r="J63" s="134" t="str">
        <f t="shared" ca="1" si="46"/>
        <v/>
      </c>
      <c r="K63" s="134" t="str">
        <f t="shared" ca="1" si="45"/>
        <v/>
      </c>
      <c r="L63" s="134" t="str">
        <f t="shared" ca="1" si="45"/>
        <v/>
      </c>
      <c r="M63" s="134" t="str">
        <f t="shared" ca="1" si="45"/>
        <v/>
      </c>
      <c r="N63" s="134" t="str">
        <f t="shared" ca="1" si="45"/>
        <v/>
      </c>
      <c r="O63" s="161">
        <f t="shared" ref="O63:O72" ca="1" si="47">SUM(E63:N63)</f>
        <v>0</v>
      </c>
      <c r="P63" s="131">
        <f t="shared" ref="P63:P72" ca="1" si="48">RANK(O63,$O$63:$O$72)</f>
        <v>1</v>
      </c>
    </row>
    <row r="64" spans="1:18" ht="12" customHeight="1">
      <c r="A64" s="149"/>
      <c r="B64" s="136" t="str">
        <f t="shared" si="43"/>
        <v/>
      </c>
      <c r="C64" s="136" t="str">
        <f t="shared" si="44"/>
        <v/>
      </c>
      <c r="D64" s="137" t="str">
        <f t="shared" ca="1" si="45"/>
        <v/>
      </c>
      <c r="E64" s="137" t="str">
        <f t="shared" ca="1" si="45"/>
        <v/>
      </c>
      <c r="F64" s="137" t="str">
        <f t="shared" ca="1" si="45"/>
        <v/>
      </c>
      <c r="G64" s="137" t="str">
        <f t="shared" ca="1" si="45"/>
        <v/>
      </c>
      <c r="H64" s="137" t="str">
        <f t="shared" ca="1" si="45"/>
        <v/>
      </c>
      <c r="I64" s="137" t="str">
        <f t="shared" ca="1" si="46"/>
        <v/>
      </c>
      <c r="J64" s="137" t="str">
        <f t="shared" ca="1" si="46"/>
        <v/>
      </c>
      <c r="K64" s="137" t="str">
        <f t="shared" ca="1" si="45"/>
        <v/>
      </c>
      <c r="L64" s="137" t="str">
        <f t="shared" ca="1" si="45"/>
        <v/>
      </c>
      <c r="M64" s="137" t="str">
        <f t="shared" ca="1" si="45"/>
        <v/>
      </c>
      <c r="N64" s="137" t="str">
        <f t="shared" ca="1" si="45"/>
        <v/>
      </c>
      <c r="O64" s="162">
        <f t="shared" ca="1" si="47"/>
        <v>0</v>
      </c>
      <c r="P64" s="131">
        <f t="shared" ca="1" si="48"/>
        <v>1</v>
      </c>
    </row>
    <row r="65" spans="1:16" ht="12" customHeight="1">
      <c r="A65" s="142"/>
      <c r="B65" s="136" t="str">
        <f t="shared" si="43"/>
        <v/>
      </c>
      <c r="C65" s="136" t="str">
        <f t="shared" si="44"/>
        <v/>
      </c>
      <c r="D65" s="137" t="str">
        <f t="shared" ref="D65:H72" ca="1" si="49">IF(COUNTIF(INDIRECT("'"&amp;D$2&amp;"'!A1:A300"),$A65),VLOOKUP($A65,INDIRECT("'"&amp;D$2&amp;"'!A1:X300"),MATCH("Marinier",INDIRECT("'"&amp;D$2&amp;"'!A1:V1"),0),0),"")</f>
        <v/>
      </c>
      <c r="E65" s="137" t="str">
        <f t="shared" ca="1" si="49"/>
        <v/>
      </c>
      <c r="F65" s="137" t="str">
        <f t="shared" ca="1" si="49"/>
        <v/>
      </c>
      <c r="G65" s="137" t="str">
        <f t="shared" ca="1" si="49"/>
        <v/>
      </c>
      <c r="H65" s="137" t="str">
        <f t="shared" ca="1" si="49"/>
        <v/>
      </c>
      <c r="I65" s="137" t="str">
        <f t="shared" ca="1" si="46"/>
        <v/>
      </c>
      <c r="J65" s="137" t="str">
        <f t="shared" ca="1" si="46"/>
        <v/>
      </c>
      <c r="K65" s="137" t="str">
        <f t="shared" ca="1" si="45"/>
        <v/>
      </c>
      <c r="L65" s="137" t="str">
        <f t="shared" ca="1" si="45"/>
        <v/>
      </c>
      <c r="M65" s="137" t="str">
        <f t="shared" ca="1" si="45"/>
        <v/>
      </c>
      <c r="N65" s="137" t="str">
        <f t="shared" ca="1" si="45"/>
        <v/>
      </c>
      <c r="O65" s="162">
        <f t="shared" ca="1" si="47"/>
        <v>0</v>
      </c>
      <c r="P65" s="131">
        <f t="shared" ca="1" si="48"/>
        <v>1</v>
      </c>
    </row>
    <row r="66" spans="1:16" ht="12" customHeight="1">
      <c r="A66" s="149"/>
      <c r="B66" s="136" t="str">
        <f t="shared" si="43"/>
        <v/>
      </c>
      <c r="C66" s="136" t="str">
        <f t="shared" si="44"/>
        <v/>
      </c>
      <c r="D66" s="137" t="str">
        <f t="shared" ca="1" si="49"/>
        <v/>
      </c>
      <c r="E66" s="137" t="str">
        <f t="shared" ca="1" si="49"/>
        <v/>
      </c>
      <c r="F66" s="137" t="str">
        <f t="shared" ca="1" si="49"/>
        <v/>
      </c>
      <c r="G66" s="137" t="str">
        <f t="shared" ca="1" si="49"/>
        <v/>
      </c>
      <c r="H66" s="137" t="str">
        <f t="shared" ca="1" si="49"/>
        <v/>
      </c>
      <c r="I66" s="137" t="str">
        <f t="shared" ca="1" si="46"/>
        <v/>
      </c>
      <c r="J66" s="137" t="str">
        <f t="shared" ca="1" si="46"/>
        <v/>
      </c>
      <c r="K66" s="137" t="str">
        <f t="shared" ca="1" si="45"/>
        <v/>
      </c>
      <c r="L66" s="137" t="str">
        <f t="shared" ca="1" si="45"/>
        <v/>
      </c>
      <c r="M66" s="137" t="str">
        <f t="shared" ca="1" si="45"/>
        <v/>
      </c>
      <c r="N66" s="137" t="str">
        <f t="shared" ca="1" si="45"/>
        <v/>
      </c>
      <c r="O66" s="162">
        <f t="shared" ca="1" si="47"/>
        <v>0</v>
      </c>
      <c r="P66" s="131">
        <f t="shared" ca="1" si="48"/>
        <v>1</v>
      </c>
    </row>
    <row r="67" spans="1:16" ht="12" customHeight="1">
      <c r="A67" s="142"/>
      <c r="B67" s="136" t="str">
        <f t="shared" si="43"/>
        <v/>
      </c>
      <c r="C67" s="136" t="str">
        <f t="shared" si="44"/>
        <v/>
      </c>
      <c r="D67" s="137" t="str">
        <f t="shared" ca="1" si="49"/>
        <v/>
      </c>
      <c r="E67" s="137" t="str">
        <f t="shared" ca="1" si="49"/>
        <v/>
      </c>
      <c r="F67" s="137" t="str">
        <f t="shared" ca="1" si="49"/>
        <v/>
      </c>
      <c r="G67" s="137" t="str">
        <f t="shared" ca="1" si="49"/>
        <v/>
      </c>
      <c r="H67" s="137" t="str">
        <f t="shared" ca="1" si="49"/>
        <v/>
      </c>
      <c r="I67" s="137" t="str">
        <f t="shared" ca="1" si="46"/>
        <v/>
      </c>
      <c r="J67" s="137" t="str">
        <f t="shared" ca="1" si="46"/>
        <v/>
      </c>
      <c r="K67" s="137" t="str">
        <f t="shared" ca="1" si="45"/>
        <v/>
      </c>
      <c r="L67" s="137" t="str">
        <f t="shared" ca="1" si="45"/>
        <v/>
      </c>
      <c r="M67" s="137" t="str">
        <f t="shared" ca="1" si="45"/>
        <v/>
      </c>
      <c r="N67" s="137" t="str">
        <f t="shared" ca="1" si="45"/>
        <v/>
      </c>
      <c r="O67" s="162">
        <f t="shared" ca="1" si="47"/>
        <v>0</v>
      </c>
      <c r="P67" s="131">
        <f t="shared" ca="1" si="48"/>
        <v>1</v>
      </c>
    </row>
    <row r="68" spans="1:16" ht="12" customHeight="1">
      <c r="A68" s="142"/>
      <c r="B68" s="136" t="str">
        <f t="shared" si="43"/>
        <v/>
      </c>
      <c r="C68" s="136" t="str">
        <f t="shared" si="44"/>
        <v/>
      </c>
      <c r="D68" s="137" t="str">
        <f t="shared" ca="1" si="49"/>
        <v/>
      </c>
      <c r="E68" s="137" t="str">
        <f t="shared" ca="1" si="49"/>
        <v/>
      </c>
      <c r="F68" s="137" t="str">
        <f t="shared" ca="1" si="49"/>
        <v/>
      </c>
      <c r="G68" s="137" t="str">
        <f t="shared" ca="1" si="49"/>
        <v/>
      </c>
      <c r="H68" s="137" t="str">
        <f t="shared" ca="1" si="49"/>
        <v/>
      </c>
      <c r="I68" s="137" t="str">
        <f t="shared" ca="1" si="46"/>
        <v/>
      </c>
      <c r="J68" s="137" t="str">
        <f t="shared" ca="1" si="46"/>
        <v/>
      </c>
      <c r="K68" s="137" t="str">
        <f t="shared" ca="1" si="45"/>
        <v/>
      </c>
      <c r="L68" s="137" t="str">
        <f t="shared" ca="1" si="45"/>
        <v/>
      </c>
      <c r="M68" s="137" t="str">
        <f t="shared" ca="1" si="45"/>
        <v/>
      </c>
      <c r="N68" s="137" t="str">
        <f t="shared" ca="1" si="45"/>
        <v/>
      </c>
      <c r="O68" s="162">
        <f t="shared" ca="1" si="47"/>
        <v>0</v>
      </c>
      <c r="P68" s="131">
        <f t="shared" ca="1" si="48"/>
        <v>1</v>
      </c>
    </row>
    <row r="69" spans="1:16" ht="12" customHeight="1">
      <c r="A69" s="145"/>
      <c r="B69" s="136" t="str">
        <f t="shared" si="43"/>
        <v/>
      </c>
      <c r="C69" s="136" t="str">
        <f t="shared" si="44"/>
        <v/>
      </c>
      <c r="D69" s="137" t="str">
        <f t="shared" ca="1" si="49"/>
        <v/>
      </c>
      <c r="E69" s="137" t="str">
        <f t="shared" ca="1" si="49"/>
        <v/>
      </c>
      <c r="F69" s="137" t="str">
        <f t="shared" ca="1" si="49"/>
        <v/>
      </c>
      <c r="G69" s="137" t="str">
        <f t="shared" ca="1" si="49"/>
        <v/>
      </c>
      <c r="H69" s="137" t="str">
        <f t="shared" ca="1" si="49"/>
        <v/>
      </c>
      <c r="I69" s="137" t="str">
        <f t="shared" ca="1" si="46"/>
        <v/>
      </c>
      <c r="J69" s="137" t="str">
        <f t="shared" ca="1" si="46"/>
        <v/>
      </c>
      <c r="K69" s="137" t="str">
        <f t="shared" ca="1" si="45"/>
        <v/>
      </c>
      <c r="L69" s="137" t="str">
        <f t="shared" ca="1" si="45"/>
        <v/>
      </c>
      <c r="M69" s="137" t="str">
        <f t="shared" ca="1" si="45"/>
        <v/>
      </c>
      <c r="N69" s="137" t="str">
        <f t="shared" ca="1" si="45"/>
        <v/>
      </c>
      <c r="O69" s="162">
        <f t="shared" ca="1" si="47"/>
        <v>0</v>
      </c>
      <c r="P69" s="131">
        <f t="shared" ca="1" si="48"/>
        <v>1</v>
      </c>
    </row>
    <row r="70" spans="1:16" ht="12" customHeight="1">
      <c r="A70" s="142"/>
      <c r="B70" s="136" t="str">
        <f t="shared" si="43"/>
        <v/>
      </c>
      <c r="C70" s="136" t="str">
        <f t="shared" si="44"/>
        <v/>
      </c>
      <c r="D70" s="137" t="str">
        <f t="shared" ca="1" si="49"/>
        <v/>
      </c>
      <c r="E70" s="137" t="str">
        <f t="shared" ca="1" si="49"/>
        <v/>
      </c>
      <c r="F70" s="137" t="str">
        <f t="shared" ca="1" si="49"/>
        <v/>
      </c>
      <c r="G70" s="137" t="str">
        <f t="shared" ca="1" si="49"/>
        <v/>
      </c>
      <c r="H70" s="137" t="str">
        <f t="shared" ca="1" si="49"/>
        <v/>
      </c>
      <c r="I70" s="137" t="str">
        <f t="shared" ca="1" si="46"/>
        <v/>
      </c>
      <c r="J70" s="137" t="str">
        <f t="shared" ca="1" si="46"/>
        <v/>
      </c>
      <c r="K70" s="137" t="str">
        <f t="shared" ca="1" si="45"/>
        <v/>
      </c>
      <c r="L70" s="137" t="str">
        <f t="shared" ca="1" si="45"/>
        <v/>
      </c>
      <c r="M70" s="137" t="str">
        <f t="shared" ca="1" si="45"/>
        <v/>
      </c>
      <c r="N70" s="137" t="str">
        <f t="shared" ca="1" si="45"/>
        <v/>
      </c>
      <c r="O70" s="162">
        <f t="shared" ca="1" si="47"/>
        <v>0</v>
      </c>
      <c r="P70" s="131">
        <f t="shared" ca="1" si="48"/>
        <v>1</v>
      </c>
    </row>
    <row r="71" spans="1:16" ht="12" customHeight="1">
      <c r="A71" s="149"/>
      <c r="B71" s="136" t="str">
        <f t="shared" si="43"/>
        <v/>
      </c>
      <c r="C71" s="136" t="str">
        <f t="shared" si="44"/>
        <v/>
      </c>
      <c r="D71" s="137" t="str">
        <f t="shared" ca="1" si="49"/>
        <v/>
      </c>
      <c r="E71" s="137" t="str">
        <f t="shared" ca="1" si="49"/>
        <v/>
      </c>
      <c r="F71" s="137" t="str">
        <f t="shared" ca="1" si="49"/>
        <v/>
      </c>
      <c r="G71" s="137" t="str">
        <f t="shared" ca="1" si="49"/>
        <v/>
      </c>
      <c r="H71" s="137" t="str">
        <f t="shared" ca="1" si="49"/>
        <v/>
      </c>
      <c r="I71" s="137" t="str">
        <f t="shared" ca="1" si="46"/>
        <v/>
      </c>
      <c r="J71" s="137" t="str">
        <f t="shared" ca="1" si="46"/>
        <v/>
      </c>
      <c r="K71" s="137" t="str">
        <f t="shared" ca="1" si="45"/>
        <v/>
      </c>
      <c r="L71" s="137" t="str">
        <f t="shared" ca="1" si="45"/>
        <v/>
      </c>
      <c r="M71" s="137" t="str">
        <f t="shared" ca="1" si="45"/>
        <v/>
      </c>
      <c r="N71" s="137" t="str">
        <f t="shared" ca="1" si="45"/>
        <v/>
      </c>
      <c r="O71" s="162">
        <f t="shared" ca="1" si="47"/>
        <v>0</v>
      </c>
      <c r="P71" s="131">
        <f t="shared" ca="1" si="48"/>
        <v>1</v>
      </c>
    </row>
    <row r="72" spans="1:16" ht="12" customHeight="1" thickBot="1">
      <c r="A72" s="144"/>
      <c r="B72" s="139" t="str">
        <f t="shared" si="43"/>
        <v/>
      </c>
      <c r="C72" s="139" t="str">
        <f t="shared" ref="C72" si="50">IF(A72="","",VLOOKUP(A72,licbarque97,5))</f>
        <v/>
      </c>
      <c r="D72" s="140" t="str">
        <f t="shared" ca="1" si="49"/>
        <v/>
      </c>
      <c r="E72" s="140" t="str">
        <f t="shared" ca="1" si="49"/>
        <v/>
      </c>
      <c r="F72" s="140" t="str">
        <f t="shared" ca="1" si="49"/>
        <v/>
      </c>
      <c r="G72" s="140" t="str">
        <f t="shared" ca="1" si="49"/>
        <v/>
      </c>
      <c r="H72" s="140" t="str">
        <f t="shared" ca="1" si="49"/>
        <v/>
      </c>
      <c r="I72" s="140" t="str">
        <f t="shared" ca="1" si="46"/>
        <v/>
      </c>
      <c r="J72" s="140" t="str">
        <f t="shared" ca="1" si="46"/>
        <v/>
      </c>
      <c r="K72" s="140" t="str">
        <f t="shared" ca="1" si="45"/>
        <v/>
      </c>
      <c r="L72" s="140" t="str">
        <f t="shared" ca="1" si="45"/>
        <v/>
      </c>
      <c r="M72" s="140" t="str">
        <f t="shared" ca="1" si="45"/>
        <v/>
      </c>
      <c r="N72" s="140" t="str">
        <f t="shared" ca="1" si="45"/>
        <v/>
      </c>
      <c r="O72" s="163">
        <f t="shared" ca="1" si="47"/>
        <v>0</v>
      </c>
      <c r="P72" s="131">
        <f t="shared" ca="1" si="48"/>
        <v>1</v>
      </c>
    </row>
  </sheetData>
  <mergeCells count="7">
    <mergeCell ref="A1:P1"/>
    <mergeCell ref="A62:P62"/>
    <mergeCell ref="A3:P3"/>
    <mergeCell ref="A10:P10"/>
    <mergeCell ref="A21:P21"/>
    <mergeCell ref="A29:P29"/>
    <mergeCell ref="A52:P52"/>
  </mergeCells>
  <phoneticPr fontId="36" type="noConversion"/>
  <pageMargins left="0" right="0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V31"/>
  <sheetViews>
    <sheetView tabSelected="1" topLeftCell="A10" zoomScale="110" zoomScaleNormal="110" workbookViewId="0">
      <selection activeCell="R20" sqref="R20"/>
    </sheetView>
  </sheetViews>
  <sheetFormatPr baseColWidth="10" defaultColWidth="11.44140625" defaultRowHeight="13.2"/>
  <cols>
    <col min="1" max="1" width="7.21875" customWidth="1"/>
    <col min="2" max="2" width="26.44140625" bestFit="1" customWidth="1"/>
    <col min="3" max="3" width="9.77734375" customWidth="1"/>
    <col min="4" max="4" width="3" bestFit="1" customWidth="1"/>
    <col min="5" max="7" width="11.44140625" style="201" customWidth="1"/>
    <col min="8" max="11" width="2.44140625" style="52" customWidth="1"/>
    <col min="12" max="13" width="2.5546875" bestFit="1" customWidth="1"/>
  </cols>
  <sheetData>
    <row r="1" spans="1:22" ht="41.4" thickBot="1">
      <c r="A1" s="44" t="s">
        <v>38</v>
      </c>
      <c r="B1" s="44" t="s">
        <v>21</v>
      </c>
      <c r="C1" s="44" t="s">
        <v>2</v>
      </c>
      <c r="D1" s="45" t="s">
        <v>22</v>
      </c>
      <c r="E1" s="202" t="s">
        <v>23</v>
      </c>
      <c r="F1" s="202" t="s">
        <v>23</v>
      </c>
      <c r="G1" s="350" t="s">
        <v>26</v>
      </c>
      <c r="H1" s="43" t="s">
        <v>19</v>
      </c>
      <c r="I1" s="43" t="s">
        <v>20</v>
      </c>
      <c r="J1" s="126" t="s">
        <v>64</v>
      </c>
      <c r="K1" s="126" t="s">
        <v>63</v>
      </c>
      <c r="L1" s="46" t="s">
        <v>24</v>
      </c>
      <c r="M1" s="47" t="s">
        <v>25</v>
      </c>
      <c r="N1" s="32"/>
      <c r="O1" s="32"/>
      <c r="P1" s="33"/>
      <c r="Q1" s="32"/>
      <c r="R1" s="34"/>
    </row>
    <row r="2" spans="1:22" ht="13.8" thickBot="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6"/>
      <c r="N2" s="36"/>
      <c r="O2" s="36"/>
      <c r="P2" s="36"/>
      <c r="Q2" s="36"/>
      <c r="R2" s="36"/>
    </row>
    <row r="3" spans="1:22" ht="15.6">
      <c r="A3" s="327"/>
      <c r="B3" s="327"/>
      <c r="C3" s="327"/>
      <c r="D3" s="327"/>
      <c r="E3" s="327"/>
      <c r="F3" s="328"/>
      <c r="G3" s="193"/>
      <c r="H3" s="193"/>
      <c r="I3" s="190"/>
      <c r="J3" s="190"/>
      <c r="K3" s="191"/>
      <c r="L3" s="192"/>
      <c r="M3" s="189"/>
      <c r="N3" s="323" t="s">
        <v>55</v>
      </c>
      <c r="O3" s="32"/>
      <c r="P3" s="32"/>
      <c r="Q3" s="32"/>
      <c r="R3" s="34"/>
      <c r="S3" s="194"/>
    </row>
    <row r="4" spans="1:22" ht="13.8" thickBot="1">
      <c r="B4" s="85" t="s">
        <v>44</v>
      </c>
      <c r="C4" s="86"/>
      <c r="D4" s="87"/>
      <c r="E4" s="203"/>
      <c r="F4" s="203"/>
      <c r="G4" s="203"/>
      <c r="H4" s="88"/>
      <c r="I4" s="88"/>
      <c r="J4" s="50"/>
      <c r="K4" s="50"/>
      <c r="L4" s="32"/>
      <c r="M4" s="35"/>
      <c r="N4" s="324"/>
      <c r="O4" s="32"/>
      <c r="P4" s="32"/>
      <c r="Q4" s="32"/>
      <c r="R4" s="34"/>
    </row>
    <row r="5" spans="1:22" ht="16.2" thickBot="1">
      <c r="A5" s="228"/>
      <c r="B5" s="195" t="str">
        <f t="shared" ref="B5:B6" si="0">IF($A5="","",VLOOKUP($A5,licbarque97,3))</f>
        <v/>
      </c>
      <c r="C5" s="195" t="str">
        <f t="shared" ref="C5:C6" si="1">IF(A5="","",VLOOKUP(A5,licbarque97,5))</f>
        <v/>
      </c>
      <c r="D5" s="196"/>
      <c r="E5" s="206"/>
      <c r="F5" s="206"/>
      <c r="G5" s="351"/>
      <c r="H5" s="197"/>
      <c r="I5" s="125"/>
      <c r="J5" s="125"/>
      <c r="K5" s="125"/>
      <c r="L5" s="284"/>
      <c r="M5" s="77"/>
      <c r="N5" s="183"/>
      <c r="O5" s="32"/>
      <c r="P5" s="32"/>
      <c r="Q5" s="32"/>
      <c r="R5" s="37"/>
    </row>
    <row r="6" spans="1:22" ht="16.2" thickBot="1">
      <c r="A6" s="39"/>
      <c r="B6" s="8" t="str">
        <f t="shared" si="0"/>
        <v/>
      </c>
      <c r="C6" s="8" t="str">
        <f t="shared" si="1"/>
        <v/>
      </c>
      <c r="D6" s="198"/>
      <c r="E6" s="204"/>
      <c r="F6" s="204"/>
      <c r="G6" s="352"/>
      <c r="H6" s="199"/>
      <c r="I6" s="53"/>
      <c r="J6" s="53"/>
      <c r="K6" s="53"/>
      <c r="L6" s="79"/>
      <c r="M6" s="77"/>
      <c r="N6" s="183"/>
      <c r="O6" s="32"/>
      <c r="P6" s="32"/>
      <c r="Q6" s="32"/>
      <c r="R6" s="37"/>
    </row>
    <row r="7" spans="1:22" ht="13.8" thickBot="1">
      <c r="B7" s="81" t="s">
        <v>45</v>
      </c>
      <c r="C7" s="82"/>
      <c r="D7" s="83"/>
      <c r="E7" s="205"/>
      <c r="F7" s="205"/>
      <c r="G7" s="205"/>
      <c r="H7" s="84"/>
      <c r="I7" s="84"/>
      <c r="J7" s="50"/>
      <c r="K7" s="50"/>
      <c r="L7" s="32"/>
      <c r="M7" s="48"/>
      <c r="N7" s="183"/>
      <c r="O7" s="32"/>
    </row>
    <row r="8" spans="1:22" ht="16.2" thickBot="1">
      <c r="A8" s="41"/>
      <c r="B8" s="195" t="str">
        <f t="shared" ref="B8:B9" si="2">IF($A8="","",VLOOKUP($A8,licbarque97,3))</f>
        <v/>
      </c>
      <c r="C8" s="195" t="str">
        <f t="shared" ref="C8:C9" si="3">IF(A8="","",VLOOKUP(A8,licbarque97,5))</f>
        <v/>
      </c>
      <c r="D8" s="196"/>
      <c r="E8" s="206"/>
      <c r="F8" s="206"/>
      <c r="G8" s="351"/>
      <c r="H8" s="197"/>
      <c r="I8" s="53"/>
      <c r="J8" s="53"/>
      <c r="K8" s="53"/>
      <c r="L8" s="80"/>
      <c r="M8" s="48"/>
      <c r="N8" s="183"/>
      <c r="O8" s="32"/>
    </row>
    <row r="9" spans="1:22" ht="16.2" thickBot="1">
      <c r="A9" s="39"/>
      <c r="B9" s="8" t="str">
        <f t="shared" si="2"/>
        <v/>
      </c>
      <c r="C9" s="8" t="str">
        <f t="shared" si="3"/>
        <v/>
      </c>
      <c r="D9" s="198"/>
      <c r="E9" s="204"/>
      <c r="F9" s="204"/>
      <c r="G9" s="352"/>
      <c r="H9" s="199"/>
      <c r="I9" s="125"/>
      <c r="J9" s="125"/>
      <c r="K9" s="125"/>
      <c r="L9" s="80"/>
      <c r="M9" s="48"/>
      <c r="N9" s="183"/>
      <c r="O9" s="32"/>
    </row>
    <row r="10" spans="1:22" ht="13.8" thickBot="1">
      <c r="B10" s="285" t="s">
        <v>46</v>
      </c>
      <c r="C10" s="103"/>
      <c r="D10" s="104"/>
      <c r="E10" s="207"/>
      <c r="F10" s="207"/>
      <c r="G10" s="207"/>
      <c r="H10" s="105"/>
      <c r="I10" s="105"/>
      <c r="J10" s="50"/>
      <c r="K10" s="50"/>
      <c r="L10" s="32"/>
      <c r="M10" s="49"/>
      <c r="N10" s="183"/>
      <c r="O10" s="32"/>
    </row>
    <row r="11" spans="1:22" ht="16.8" thickTop="1" thickBot="1">
      <c r="A11" s="286"/>
      <c r="B11" s="287" t="str">
        <f t="shared" ref="B11:B12" si="4">IF($A11="","",VLOOKUP($A11,licbarque97,3))</f>
        <v/>
      </c>
      <c r="C11" s="287" t="str">
        <f t="shared" ref="C11" si="5">IF(A11="","",VLOOKUP(A11,licbarque97,5))</f>
        <v/>
      </c>
      <c r="D11" s="231"/>
      <c r="E11" s="232"/>
      <c r="F11" s="232"/>
      <c r="G11" s="353"/>
      <c r="H11" s="233"/>
      <c r="I11" s="53"/>
      <c r="J11" s="53"/>
      <c r="K11" s="53"/>
      <c r="L11" s="89"/>
      <c r="M11" s="49"/>
      <c r="N11" s="183"/>
      <c r="O11" s="32"/>
    </row>
    <row r="12" spans="1:22" ht="16.2" thickBot="1">
      <c r="A12" s="234"/>
      <c r="B12" s="8" t="str">
        <f t="shared" si="4"/>
        <v/>
      </c>
      <c r="C12" s="8" t="str">
        <f t="shared" ref="C12" si="6">IF(A12="","",VLOOKUP(A12,licbarque97,5))</f>
        <v/>
      </c>
      <c r="D12" s="198"/>
      <c r="E12" s="204"/>
      <c r="F12" s="204"/>
      <c r="G12" s="352"/>
      <c r="H12" s="235"/>
      <c r="I12" s="125"/>
      <c r="J12" s="125"/>
      <c r="K12" s="125"/>
      <c r="L12" s="185"/>
      <c r="M12" s="184"/>
      <c r="N12" s="183"/>
      <c r="O12" s="32"/>
    </row>
    <row r="13" spans="1:22" ht="13.8" thickBot="1">
      <c r="B13" s="91" t="s">
        <v>47</v>
      </c>
      <c r="C13" s="92"/>
      <c r="D13" s="93"/>
      <c r="E13" s="208"/>
      <c r="F13" s="208"/>
      <c r="G13" s="208"/>
      <c r="H13" s="94"/>
      <c r="I13" s="94"/>
      <c r="J13" s="50"/>
      <c r="K13" s="50"/>
      <c r="L13" s="32"/>
      <c r="M13" s="49"/>
      <c r="N13" s="183"/>
      <c r="O13" s="32"/>
    </row>
    <row r="14" spans="1:22" ht="16.2" thickBot="1">
      <c r="A14" s="278">
        <v>13655</v>
      </c>
      <c r="B14" s="279" t="str">
        <f>IF($A14="","",VLOOKUP($A14,licbarque97,3))</f>
        <v>GENTIN   Téo</v>
      </c>
      <c r="C14" s="279" t="str">
        <f>IF(A14="","",VLOOKUP(A14,licbarque97,5))</f>
        <v>LOIRE</v>
      </c>
      <c r="D14" s="196"/>
      <c r="E14" s="206">
        <v>2.417824074074074E-3</v>
      </c>
      <c r="F14" s="206"/>
      <c r="G14" s="351"/>
      <c r="H14" s="197"/>
      <c r="I14" s="53"/>
      <c r="J14" s="53"/>
      <c r="K14" s="53"/>
      <c r="L14" s="90"/>
      <c r="M14" s="184"/>
      <c r="N14" s="183"/>
      <c r="O14" s="32"/>
    </row>
    <row r="15" spans="1:22" ht="16.2" thickBot="1">
      <c r="A15" s="257">
        <v>13637</v>
      </c>
      <c r="B15" s="257" t="str">
        <f>IF($A15="","",VLOOKUP($A15,licbarque97,3))</f>
        <v>MOINEAU  Arthur</v>
      </c>
      <c r="C15" s="257" t="str">
        <f>IF(A15="","",VLOOKUP(A15,licbarque97,5))</f>
        <v>GRIGNY</v>
      </c>
      <c r="D15" s="198"/>
      <c r="E15" s="204">
        <v>2.5936342592592595E-3</v>
      </c>
      <c r="F15" s="204"/>
      <c r="G15" s="352"/>
      <c r="H15" s="199"/>
      <c r="I15" s="53"/>
      <c r="J15" s="53"/>
      <c r="K15" s="53"/>
      <c r="L15" s="90"/>
      <c r="M15" s="184"/>
      <c r="N15" s="183"/>
      <c r="O15" s="32"/>
      <c r="V15" s="107"/>
    </row>
    <row r="16" spans="1:22" ht="16.2" thickBot="1">
      <c r="A16" s="257">
        <v>13172</v>
      </c>
      <c r="B16" s="257" t="str">
        <f>IF($A16="","",VLOOKUP($A16,licbarque97,3))</f>
        <v>AITAB  Amine</v>
      </c>
      <c r="C16" s="257" t="s">
        <v>4</v>
      </c>
      <c r="D16" s="257"/>
      <c r="E16" s="204">
        <v>2.6434027777777775E-3</v>
      </c>
      <c r="F16" s="204"/>
      <c r="G16" s="352"/>
      <c r="H16" s="199"/>
      <c r="I16" s="53"/>
      <c r="J16" s="53"/>
      <c r="K16" s="53"/>
      <c r="L16" s="90"/>
      <c r="M16" s="184"/>
      <c r="N16" s="183"/>
      <c r="O16" s="32"/>
    </row>
    <row r="17" spans="1:18" ht="16.2" thickBot="1">
      <c r="A17" s="257">
        <v>13362</v>
      </c>
      <c r="B17" s="257" t="str">
        <f>IF($A17="","",VLOOKUP($A17,licbarque97,3))</f>
        <v>BONNAVION  Timéo</v>
      </c>
      <c r="C17" s="257" t="str">
        <f>IF(A17="","",VLOOKUP(A17,licbarque97,5))</f>
        <v>ST JUST</v>
      </c>
      <c r="D17" s="198"/>
      <c r="E17" s="204">
        <v>2.7749999999999997E-3</v>
      </c>
      <c r="F17" s="204"/>
      <c r="G17" s="352"/>
      <c r="H17" s="199"/>
      <c r="I17" s="53"/>
      <c r="J17" s="53"/>
      <c r="K17" s="53"/>
      <c r="L17" s="90"/>
      <c r="M17" s="184"/>
      <c r="N17" s="183"/>
      <c r="O17" s="32"/>
    </row>
    <row r="18" spans="1:18" ht="16.2" thickBot="1">
      <c r="A18" s="39"/>
      <c r="B18" s="8" t="str">
        <f t="shared" ref="B14:B19" si="7">IF($A18="","",VLOOKUP($A18,licbarque97,3))</f>
        <v/>
      </c>
      <c r="C18" s="8" t="str">
        <f t="shared" ref="C14:C19" si="8">IF(A18="","",VLOOKUP(A18,licbarque97,5))</f>
        <v/>
      </c>
      <c r="D18" s="198"/>
      <c r="E18" s="204"/>
      <c r="F18" s="204"/>
      <c r="G18" s="352"/>
      <c r="H18" s="199"/>
      <c r="I18" s="53"/>
      <c r="J18" s="53"/>
      <c r="K18" s="53"/>
      <c r="L18" s="90"/>
      <c r="M18" s="184"/>
      <c r="N18" s="183"/>
      <c r="O18" s="32"/>
    </row>
    <row r="19" spans="1:18" ht="16.2" thickBot="1">
      <c r="A19" s="39"/>
      <c r="B19" s="8" t="str">
        <f t="shared" si="7"/>
        <v/>
      </c>
      <c r="C19" s="8" t="str">
        <f t="shared" si="8"/>
        <v/>
      </c>
      <c r="D19" s="198"/>
      <c r="E19" s="204"/>
      <c r="F19" s="204"/>
      <c r="G19" s="352"/>
      <c r="H19" s="199"/>
      <c r="I19" s="53"/>
      <c r="J19" s="53"/>
      <c r="K19" s="53"/>
      <c r="L19" s="90"/>
      <c r="M19" s="184"/>
      <c r="N19" s="183"/>
      <c r="O19" s="32"/>
    </row>
    <row r="20" spans="1:18" ht="13.8" thickBot="1">
      <c r="B20" s="99" t="s">
        <v>48</v>
      </c>
      <c r="C20" s="100"/>
      <c r="D20" s="101"/>
      <c r="E20" s="209"/>
      <c r="F20" s="209"/>
      <c r="G20" s="209"/>
      <c r="H20" s="102"/>
      <c r="I20" s="102"/>
      <c r="J20" s="51"/>
      <c r="K20" s="51"/>
      <c r="L20" s="32"/>
      <c r="M20" s="49"/>
      <c r="N20" s="183"/>
      <c r="O20" s="32"/>
    </row>
    <row r="21" spans="1:18" ht="16.2" thickBot="1">
      <c r="A21" s="278">
        <v>13320</v>
      </c>
      <c r="B21" s="279" t="str">
        <f t="shared" ref="B21:B25" si="9">IF($A21="","",VLOOKUP($A21,licbarque97,3))</f>
        <v>MARTINEZ  Lucie</v>
      </c>
      <c r="C21" s="279" t="str">
        <f t="shared" ref="C21" si="10">IF(A21="","",VLOOKUP(A21,licbarque97,5))</f>
        <v>NIEVROZ</v>
      </c>
      <c r="D21" s="196"/>
      <c r="E21" s="206">
        <v>1.6630787037037037E-3</v>
      </c>
      <c r="F21" s="206">
        <v>1.7684027777777776E-3</v>
      </c>
      <c r="G21" s="273">
        <f>E21+F21</f>
        <v>3.4314814814814815E-3</v>
      </c>
      <c r="H21" s="197"/>
      <c r="I21" s="53"/>
      <c r="J21" s="53"/>
      <c r="K21" s="53"/>
      <c r="L21" s="106"/>
      <c r="M21" s="78"/>
      <c r="N21" s="183"/>
      <c r="O21" s="32"/>
    </row>
    <row r="22" spans="1:18" ht="16.2" thickBot="1">
      <c r="A22" s="257">
        <v>12650</v>
      </c>
      <c r="B22" s="257" t="str">
        <f t="shared" si="9"/>
        <v>NORMAND Justine</v>
      </c>
      <c r="C22" s="257" t="str">
        <f t="shared" ref="C22:C25" si="11">IF(A22="","",VLOOKUP(A22,licbarque97,5))</f>
        <v>CHASSE</v>
      </c>
      <c r="D22" s="198"/>
      <c r="E22" s="204">
        <v>1.7247685185185187E-3</v>
      </c>
      <c r="F22" s="204">
        <v>1.8236111111111111E-3</v>
      </c>
      <c r="G22" s="273">
        <f t="shared" ref="G22:G23" si="12">E22+F22</f>
        <v>3.5483796296296296E-3</v>
      </c>
      <c r="H22" s="199"/>
      <c r="I22" s="53"/>
      <c r="J22" s="53"/>
      <c r="K22" s="53"/>
      <c r="L22" s="186"/>
      <c r="M22" s="184"/>
      <c r="N22" s="183"/>
      <c r="O22" s="32"/>
      <c r="P22" s="32"/>
      <c r="Q22" s="32"/>
      <c r="R22" s="37"/>
    </row>
    <row r="23" spans="1:18" ht="16.2" thickBot="1">
      <c r="A23" s="257">
        <v>13672</v>
      </c>
      <c r="B23" s="257" t="str">
        <f t="shared" si="9"/>
        <v>DOS SANTOS Elise</v>
      </c>
      <c r="C23" s="257" t="str">
        <f t="shared" si="11"/>
        <v>AMPUIS</v>
      </c>
      <c r="D23" s="198"/>
      <c r="E23" s="204">
        <v>2.3002314814814817E-3</v>
      </c>
      <c r="F23" s="204">
        <v>2.1768518518518521E-3</v>
      </c>
      <c r="G23" s="273">
        <f t="shared" si="12"/>
        <v>4.4770833333333338E-3</v>
      </c>
      <c r="H23" s="199"/>
      <c r="I23" s="53"/>
      <c r="J23" s="53"/>
      <c r="K23" s="53"/>
      <c r="L23" s="106"/>
      <c r="M23" s="78"/>
      <c r="N23" s="183"/>
      <c r="O23" s="32"/>
    </row>
    <row r="24" spans="1:18" ht="16.2" thickBot="1">
      <c r="A24" s="39"/>
      <c r="B24" s="8" t="str">
        <f t="shared" si="9"/>
        <v/>
      </c>
      <c r="C24" s="8" t="str">
        <f t="shared" si="11"/>
        <v/>
      </c>
      <c r="D24" s="198"/>
      <c r="E24" s="204"/>
      <c r="F24" s="204"/>
      <c r="G24" s="352"/>
      <c r="H24" s="199"/>
      <c r="I24" s="125"/>
      <c r="J24" s="125"/>
      <c r="K24" s="125"/>
      <c r="L24" s="106"/>
      <c r="M24" s="78"/>
      <c r="N24" s="183"/>
      <c r="O24" s="32"/>
    </row>
    <row r="25" spans="1:18" ht="16.2" thickBot="1">
      <c r="A25" s="39"/>
      <c r="B25" s="8" t="str">
        <f t="shared" si="9"/>
        <v/>
      </c>
      <c r="C25" s="8" t="str">
        <f t="shared" si="11"/>
        <v/>
      </c>
      <c r="D25" s="198"/>
      <c r="E25" s="204"/>
      <c r="F25" s="204"/>
      <c r="G25" s="352"/>
      <c r="H25" s="199"/>
      <c r="I25" s="50"/>
      <c r="J25" s="50"/>
      <c r="K25" s="50"/>
      <c r="L25" s="108"/>
      <c r="M25" s="78"/>
      <c r="N25" s="183"/>
      <c r="O25" s="32"/>
    </row>
    <row r="26" spans="1:18" ht="13.8" thickBot="1">
      <c r="B26" s="95" t="s">
        <v>49</v>
      </c>
      <c r="C26" s="96"/>
      <c r="D26" s="97"/>
      <c r="E26" s="210"/>
      <c r="F26" s="210"/>
      <c r="G26" s="210"/>
      <c r="H26" s="98"/>
      <c r="I26" s="98"/>
      <c r="J26" s="51"/>
      <c r="K26" s="51"/>
      <c r="L26" s="32"/>
      <c r="M26" s="49"/>
      <c r="N26" s="183"/>
      <c r="O26" s="32"/>
    </row>
    <row r="27" spans="1:18" ht="16.2" thickBot="1">
      <c r="A27" s="280">
        <v>13580</v>
      </c>
      <c r="B27" s="281" t="str">
        <f>IF($A27="","",VLOOKUP($A27,licbarque97,3))</f>
        <v>DREVET  Amaury</v>
      </c>
      <c r="C27" s="279" t="str">
        <f>IF(A27="","",VLOOKUP(A27,licbarque97,5))</f>
        <v>LOIRE</v>
      </c>
      <c r="D27" s="236"/>
      <c r="E27" s="229">
        <v>1.7304398148148146E-3</v>
      </c>
      <c r="F27" s="229">
        <v>1.7126157407407407E-3</v>
      </c>
      <c r="G27" s="273">
        <f>E27+F27</f>
        <v>3.4430555555555551E-3</v>
      </c>
      <c r="H27" s="40"/>
      <c r="I27" s="53"/>
      <c r="J27" s="53"/>
      <c r="K27" s="53"/>
      <c r="L27" s="187"/>
      <c r="M27" s="184"/>
      <c r="N27" s="183"/>
      <c r="O27" s="32"/>
    </row>
    <row r="28" spans="1:18" ht="16.2" thickBot="1">
      <c r="A28" s="282">
        <v>13020</v>
      </c>
      <c r="B28" s="283" t="str">
        <f>IF($A28="","",VLOOKUP($A28,licbarque97,3))</f>
        <v>MARGARIT  Leandre</v>
      </c>
      <c r="C28" s="257" t="str">
        <f>IF(A28="","",VLOOKUP(A28,licbarque97,5))</f>
        <v>AMPUIS</v>
      </c>
      <c r="D28" s="31"/>
      <c r="E28" s="211">
        <v>1.9671296296296299E-3</v>
      </c>
      <c r="F28" s="211">
        <v>1.9906250000000002E-3</v>
      </c>
      <c r="G28" s="273">
        <f>E28+F28</f>
        <v>3.9577546296296305E-3</v>
      </c>
      <c r="H28" s="38"/>
      <c r="I28" s="53"/>
      <c r="J28" s="53"/>
      <c r="K28" s="53"/>
      <c r="L28" s="187"/>
      <c r="M28" s="184"/>
      <c r="N28" s="183"/>
      <c r="O28" s="32"/>
      <c r="P28" s="32"/>
      <c r="Q28" s="32"/>
      <c r="R28" s="37"/>
    </row>
    <row r="29" spans="1:18" ht="16.2" thickBot="1">
      <c r="A29" s="282">
        <v>13700</v>
      </c>
      <c r="B29" s="283" t="str">
        <f>IF($A29="","",VLOOKUP($A29,licbarque97,3))</f>
        <v>D'ASTORG Ghislain</v>
      </c>
      <c r="C29" s="257" t="str">
        <f>IF(A29="","",VLOOKUP(A29,licbarque97,5))</f>
        <v>CALUIRE</v>
      </c>
      <c r="D29" s="31"/>
      <c r="E29" s="211">
        <v>2.0576388888888888E-3</v>
      </c>
      <c r="F29" s="211">
        <v>2.1141203703703704E-3</v>
      </c>
      <c r="G29" s="273">
        <f>E29+F29</f>
        <v>4.1717592592592587E-3</v>
      </c>
      <c r="H29" s="38"/>
      <c r="I29" s="125"/>
      <c r="J29" s="125"/>
      <c r="K29" s="125"/>
      <c r="L29" s="187"/>
      <c r="M29" s="184"/>
      <c r="N29" s="183"/>
      <c r="O29" s="32"/>
      <c r="P29" s="32"/>
      <c r="Q29" s="32"/>
      <c r="R29" s="37"/>
    </row>
    <row r="30" spans="1:18">
      <c r="A30" s="32"/>
      <c r="B30" s="32"/>
      <c r="C30" s="42"/>
      <c r="D30" s="35"/>
      <c r="E30" s="212"/>
      <c r="F30" s="212"/>
      <c r="G30" s="212"/>
      <c r="H30" s="50"/>
      <c r="I30" s="50"/>
      <c r="J30" s="50"/>
      <c r="K30" s="50"/>
      <c r="L30" s="35"/>
      <c r="M30" s="35"/>
      <c r="N30" s="35"/>
      <c r="O30" s="32"/>
      <c r="P30" s="32"/>
      <c r="Q30" s="32"/>
      <c r="R30" s="34"/>
    </row>
    <row r="31" spans="1:18">
      <c r="N31" s="188"/>
    </row>
  </sheetData>
  <sortState xmlns:xlrd2="http://schemas.microsoft.com/office/spreadsheetml/2017/richdata2" ref="A14:E17">
    <sortCondition ref="E14:E17"/>
  </sortState>
  <mergeCells count="3">
    <mergeCell ref="N3:N4"/>
    <mergeCell ref="A2:M2"/>
    <mergeCell ref="A3:F3"/>
  </mergeCells>
  <phoneticPr fontId="36" type="noConversion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9744-FC7A-409D-A187-ABA587ED5805}">
  <dimension ref="A1:I57"/>
  <sheetViews>
    <sheetView workbookViewId="0">
      <selection activeCell="J12" sqref="J12"/>
    </sheetView>
  </sheetViews>
  <sheetFormatPr baseColWidth="10" defaultColWidth="16.21875" defaultRowHeight="25.5" customHeight="1"/>
  <cols>
    <col min="1" max="1" width="12.44140625" customWidth="1"/>
    <col min="2" max="2" width="18.77734375" customWidth="1"/>
    <col min="3" max="3" width="11.44140625" customWidth="1"/>
    <col min="5" max="5" width="16.21875" style="201"/>
    <col min="6" max="6" width="10.77734375" customWidth="1"/>
    <col min="7" max="7" width="12.21875" customWidth="1"/>
  </cols>
  <sheetData>
    <row r="1" spans="1:7" ht="25.5" customHeight="1">
      <c r="A1" s="308" t="s">
        <v>91</v>
      </c>
      <c r="B1" s="308"/>
      <c r="C1" s="308"/>
      <c r="D1" s="309"/>
      <c r="E1" s="200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7" ht="25.5" customHeight="1">
      <c r="A3" s="219"/>
      <c r="B3" s="220"/>
      <c r="C3" s="221" t="s">
        <v>29</v>
      </c>
      <c r="D3" s="220"/>
      <c r="E3" s="224"/>
      <c r="F3" s="223"/>
      <c r="G3" s="312"/>
    </row>
    <row r="4" spans="1:7" ht="15" customHeight="1">
      <c r="A4" s="63"/>
      <c r="B4" s="8" t="str">
        <f t="shared" ref="B4:B10" si="0">IF($A4="","",VLOOKUP($A4,licbarque97,3))</f>
        <v/>
      </c>
      <c r="C4" s="8" t="str">
        <f t="shared" ref="C4" si="1">IF(A4="","",VLOOKUP(A4,licbarque97,6))</f>
        <v/>
      </c>
      <c r="D4" s="8" t="str">
        <f t="shared" ref="D4" si="2">IF(A4="","",VLOOKUP(A4,licbarque97,5))</f>
        <v/>
      </c>
      <c r="E4" s="62"/>
      <c r="F4" s="151" t="str">
        <f>IF(E4="","",RANK(E4,$E$4:$E$10,1))</f>
        <v/>
      </c>
      <c r="G4" s="155"/>
    </row>
    <row r="5" spans="1:7" ht="15" customHeight="1">
      <c r="A5" s="63"/>
      <c r="B5" s="8" t="str">
        <f t="shared" si="0"/>
        <v/>
      </c>
      <c r="C5" s="8" t="str">
        <f t="shared" ref="C5:C10" si="3">IF(A5="","",VLOOKUP(A5,licbarque97,6))</f>
        <v/>
      </c>
      <c r="D5" s="8" t="str">
        <f t="shared" ref="D5:D10" si="4">IF(A5="","",VLOOKUP(A5,licbarque97,5))</f>
        <v/>
      </c>
      <c r="E5" s="62"/>
      <c r="F5" s="151" t="str">
        <f t="shared" ref="F5:F10" si="5">IF(E5="","",RANK(E5,$E$4:$E$10,1))</f>
        <v/>
      </c>
      <c r="G5" s="155"/>
    </row>
    <row r="6" spans="1:7" ht="15" customHeight="1">
      <c r="A6" s="63"/>
      <c r="B6" s="8" t="str">
        <f t="shared" si="0"/>
        <v/>
      </c>
      <c r="C6" s="8" t="str">
        <f t="shared" si="3"/>
        <v/>
      </c>
      <c r="D6" s="8" t="str">
        <f t="shared" si="4"/>
        <v/>
      </c>
      <c r="E6" s="62"/>
      <c r="F6" s="151" t="str">
        <f t="shared" si="5"/>
        <v/>
      </c>
      <c r="G6" s="155"/>
    </row>
    <row r="7" spans="1:7" ht="15" customHeight="1">
      <c r="A7" s="63"/>
      <c r="B7" s="8" t="str">
        <f t="shared" si="0"/>
        <v/>
      </c>
      <c r="C7" s="8" t="str">
        <f t="shared" si="3"/>
        <v/>
      </c>
      <c r="D7" s="8" t="str">
        <f t="shared" si="4"/>
        <v/>
      </c>
      <c r="E7" s="62"/>
      <c r="F7" s="151" t="str">
        <f t="shared" si="5"/>
        <v/>
      </c>
      <c r="G7" s="155"/>
    </row>
    <row r="8" spans="1:7" ht="15" customHeight="1">
      <c r="A8" s="63"/>
      <c r="B8" s="8" t="str">
        <f t="shared" si="0"/>
        <v/>
      </c>
      <c r="C8" s="8" t="str">
        <f t="shared" si="3"/>
        <v/>
      </c>
      <c r="D8" s="8" t="str">
        <f t="shared" si="4"/>
        <v/>
      </c>
      <c r="E8" s="62"/>
      <c r="F8" s="151" t="str">
        <f t="shared" si="5"/>
        <v/>
      </c>
      <c r="G8" s="155"/>
    </row>
    <row r="9" spans="1:7" ht="15" customHeight="1">
      <c r="A9" s="63"/>
      <c r="B9" s="8" t="str">
        <f t="shared" si="0"/>
        <v/>
      </c>
      <c r="C9" s="8" t="str">
        <f t="shared" si="3"/>
        <v/>
      </c>
      <c r="D9" s="8" t="str">
        <f t="shared" si="4"/>
        <v/>
      </c>
      <c r="E9" s="62"/>
      <c r="F9" s="151" t="str">
        <f t="shared" si="5"/>
        <v/>
      </c>
      <c r="G9" s="155"/>
    </row>
    <row r="10" spans="1:7" ht="15" customHeight="1">
      <c r="A10" s="63"/>
      <c r="B10" s="8" t="str">
        <f t="shared" si="0"/>
        <v/>
      </c>
      <c r="C10" s="8" t="str">
        <f t="shared" si="3"/>
        <v/>
      </c>
      <c r="D10" s="8" t="str">
        <f t="shared" si="4"/>
        <v/>
      </c>
      <c r="E10" s="62"/>
      <c r="F10" s="151" t="str">
        <f t="shared" si="5"/>
        <v/>
      </c>
      <c r="G10" s="155"/>
    </row>
    <row r="11" spans="1:7" ht="25.5" customHeight="1">
      <c r="A11" s="219"/>
      <c r="B11" s="220"/>
      <c r="C11" s="221" t="s">
        <v>28</v>
      </c>
      <c r="D11" s="220"/>
      <c r="E11" s="224"/>
      <c r="F11" s="223"/>
      <c r="G11" s="114"/>
    </row>
    <row r="12" spans="1:7" ht="15" customHeight="1">
      <c r="A12" s="64"/>
      <c r="B12" s="8" t="str">
        <f t="shared" ref="B12:B19" si="6">IF($A12="","",VLOOKUP($A12,licbarque97,3))</f>
        <v/>
      </c>
      <c r="C12" s="8" t="str">
        <f t="shared" ref="C12:C19" si="7">IF(A12="","",VLOOKUP(A12,licbarque97,6))</f>
        <v/>
      </c>
      <c r="D12" s="8" t="str">
        <f t="shared" ref="D12:D19" si="8">IF(A12="","",VLOOKUP(A12,licbarque97,5))</f>
        <v/>
      </c>
      <c r="E12" s="60"/>
      <c r="F12" s="151" t="str">
        <f t="shared" ref="F12" si="9">IF(E12="","",RANK(E12,$E$12:$E$19,1))</f>
        <v/>
      </c>
      <c r="G12" s="155"/>
    </row>
    <row r="13" spans="1:7" ht="15" customHeight="1">
      <c r="A13" s="64"/>
      <c r="B13" s="8" t="str">
        <f t="shared" si="6"/>
        <v/>
      </c>
      <c r="C13" s="8" t="str">
        <f t="shared" si="7"/>
        <v/>
      </c>
      <c r="D13" s="8" t="str">
        <f t="shared" si="8"/>
        <v/>
      </c>
      <c r="E13" s="60"/>
      <c r="F13" s="151" t="str">
        <f t="shared" ref="F13:F19" si="10">IF(E13="","",RANK(E13,$E$12:$E$19,1))</f>
        <v/>
      </c>
      <c r="G13" s="155"/>
    </row>
    <row r="14" spans="1:7" ht="15" customHeight="1">
      <c r="A14" s="64"/>
      <c r="B14" s="8" t="str">
        <f t="shared" si="6"/>
        <v/>
      </c>
      <c r="C14" s="8" t="str">
        <f t="shared" si="7"/>
        <v/>
      </c>
      <c r="D14" s="8" t="str">
        <f t="shared" si="8"/>
        <v/>
      </c>
      <c r="E14" s="60"/>
      <c r="F14" s="151" t="str">
        <f t="shared" si="10"/>
        <v/>
      </c>
      <c r="G14" s="155"/>
    </row>
    <row r="15" spans="1:7" ht="15" customHeight="1">
      <c r="A15" s="64"/>
      <c r="B15" s="8" t="str">
        <f t="shared" si="6"/>
        <v/>
      </c>
      <c r="C15" s="8" t="str">
        <f t="shared" si="7"/>
        <v/>
      </c>
      <c r="D15" s="8" t="str">
        <f t="shared" si="8"/>
        <v/>
      </c>
      <c r="E15" s="60"/>
      <c r="F15" s="151" t="str">
        <f t="shared" si="10"/>
        <v/>
      </c>
      <c r="G15" s="155"/>
    </row>
    <row r="16" spans="1:7" ht="15" customHeight="1">
      <c r="A16" s="64"/>
      <c r="B16" s="8" t="str">
        <f t="shared" si="6"/>
        <v/>
      </c>
      <c r="C16" s="8" t="str">
        <f t="shared" si="7"/>
        <v/>
      </c>
      <c r="D16" s="8" t="str">
        <f t="shared" si="8"/>
        <v/>
      </c>
      <c r="E16" s="60"/>
      <c r="F16" s="151" t="str">
        <f t="shared" si="10"/>
        <v/>
      </c>
      <c r="G16" s="155"/>
    </row>
    <row r="17" spans="1:9" ht="15" customHeight="1">
      <c r="A17" s="64"/>
      <c r="B17" s="8" t="str">
        <f t="shared" si="6"/>
        <v/>
      </c>
      <c r="C17" s="8" t="str">
        <f t="shared" si="7"/>
        <v/>
      </c>
      <c r="D17" s="8" t="str">
        <f t="shared" si="8"/>
        <v/>
      </c>
      <c r="E17" s="60"/>
      <c r="F17" s="151" t="str">
        <f t="shared" si="10"/>
        <v/>
      </c>
      <c r="G17" s="155"/>
    </row>
    <row r="18" spans="1:9" ht="15" customHeight="1">
      <c r="A18" s="64"/>
      <c r="B18" s="8" t="str">
        <f t="shared" si="6"/>
        <v/>
      </c>
      <c r="C18" s="8" t="str">
        <f t="shared" si="7"/>
        <v/>
      </c>
      <c r="D18" s="8" t="str">
        <f t="shared" si="8"/>
        <v/>
      </c>
      <c r="E18" s="60"/>
      <c r="F18" s="151" t="str">
        <f t="shared" si="10"/>
        <v/>
      </c>
      <c r="G18" s="155"/>
    </row>
    <row r="19" spans="1:9" ht="15" customHeight="1">
      <c r="A19" s="64"/>
      <c r="B19" s="8" t="str">
        <f t="shared" si="6"/>
        <v/>
      </c>
      <c r="C19" s="8" t="str">
        <f t="shared" si="7"/>
        <v/>
      </c>
      <c r="D19" s="8" t="str">
        <f t="shared" si="8"/>
        <v/>
      </c>
      <c r="E19" s="60"/>
      <c r="F19" s="151" t="str">
        <f t="shared" si="10"/>
        <v/>
      </c>
      <c r="G19" s="155"/>
      <c r="I19" s="156"/>
    </row>
    <row r="20" spans="1:9" ht="25.5" customHeight="1">
      <c r="A20" s="219"/>
      <c r="B20" s="220"/>
      <c r="C20" s="221" t="s">
        <v>30</v>
      </c>
      <c r="D20" s="220"/>
      <c r="E20" s="224"/>
      <c r="F20" s="223"/>
      <c r="G20" s="114"/>
    </row>
    <row r="21" spans="1:9" ht="15" customHeight="1">
      <c r="A21" s="64"/>
      <c r="B21" s="8" t="str">
        <f t="shared" ref="B21:B29" si="11">IF($A21="","",VLOOKUP($A21,licbarque97,3))</f>
        <v/>
      </c>
      <c r="C21" s="8" t="str">
        <f t="shared" ref="C21:C29" si="12">IF(A21="","",VLOOKUP(A21,licbarque97,6))</f>
        <v/>
      </c>
      <c r="D21" s="8" t="str">
        <f t="shared" ref="D21:D29" si="13">IF(A21="","",VLOOKUP(A21,licbarque97,5))</f>
        <v/>
      </c>
      <c r="E21" s="60"/>
      <c r="F21" s="151" t="str">
        <f t="shared" ref="F21" si="14">IF(E21="","",RANK(E21,$E$21:$E$29,1))</f>
        <v/>
      </c>
      <c r="G21" s="155"/>
    </row>
    <row r="22" spans="1:9" ht="15" customHeight="1">
      <c r="A22" s="64"/>
      <c r="B22" s="8" t="str">
        <f t="shared" si="11"/>
        <v/>
      </c>
      <c r="C22" s="8" t="str">
        <f t="shared" si="12"/>
        <v/>
      </c>
      <c r="D22" s="8" t="str">
        <f t="shared" si="13"/>
        <v/>
      </c>
      <c r="E22" s="60"/>
      <c r="F22" s="151" t="str">
        <f t="shared" ref="F22:F29" si="15">IF(E22="","",RANK(E22,$E$21:$E$29,1))</f>
        <v/>
      </c>
      <c r="G22" s="155"/>
    </row>
    <row r="23" spans="1:9" ht="15" customHeight="1">
      <c r="A23" s="64"/>
      <c r="B23" s="8" t="str">
        <f t="shared" si="11"/>
        <v/>
      </c>
      <c r="C23" s="8" t="str">
        <f t="shared" si="12"/>
        <v/>
      </c>
      <c r="D23" s="8" t="str">
        <f t="shared" si="13"/>
        <v/>
      </c>
      <c r="E23" s="60"/>
      <c r="F23" s="151" t="str">
        <f t="shared" si="15"/>
        <v/>
      </c>
      <c r="G23" s="155"/>
    </row>
    <row r="24" spans="1:9" ht="15" customHeight="1">
      <c r="A24" s="64"/>
      <c r="B24" s="8" t="str">
        <f t="shared" si="11"/>
        <v/>
      </c>
      <c r="C24" s="8" t="str">
        <f t="shared" si="12"/>
        <v/>
      </c>
      <c r="D24" s="8" t="str">
        <f t="shared" si="13"/>
        <v/>
      </c>
      <c r="E24" s="60"/>
      <c r="F24" s="151" t="str">
        <f t="shared" si="15"/>
        <v/>
      </c>
      <c r="G24" s="155"/>
    </row>
    <row r="25" spans="1:9" ht="15" customHeight="1">
      <c r="A25" s="64"/>
      <c r="B25" s="8" t="str">
        <f t="shared" si="11"/>
        <v/>
      </c>
      <c r="C25" s="8" t="str">
        <f t="shared" si="12"/>
        <v/>
      </c>
      <c r="D25" s="8" t="str">
        <f t="shared" si="13"/>
        <v/>
      </c>
      <c r="E25" s="60"/>
      <c r="F25" s="151" t="str">
        <f t="shared" si="15"/>
        <v/>
      </c>
      <c r="G25" s="155"/>
    </row>
    <row r="26" spans="1:9" ht="15" customHeight="1">
      <c r="A26" s="64"/>
      <c r="B26" s="8" t="str">
        <f t="shared" si="11"/>
        <v/>
      </c>
      <c r="C26" s="8" t="str">
        <f t="shared" si="12"/>
        <v/>
      </c>
      <c r="D26" s="8" t="str">
        <f t="shared" si="13"/>
        <v/>
      </c>
      <c r="E26" s="60"/>
      <c r="F26" s="151" t="str">
        <f t="shared" si="15"/>
        <v/>
      </c>
      <c r="G26" s="155"/>
    </row>
    <row r="27" spans="1:9" ht="15" customHeight="1">
      <c r="A27" s="64"/>
      <c r="B27" s="8" t="str">
        <f t="shared" si="11"/>
        <v/>
      </c>
      <c r="C27" s="8" t="str">
        <f t="shared" si="12"/>
        <v/>
      </c>
      <c r="D27" s="8" t="str">
        <f t="shared" si="13"/>
        <v/>
      </c>
      <c r="E27" s="60"/>
      <c r="F27" s="151" t="str">
        <f t="shared" si="15"/>
        <v/>
      </c>
      <c r="G27" s="155"/>
    </row>
    <row r="28" spans="1:9" ht="15" customHeight="1">
      <c r="A28" s="64"/>
      <c r="B28" s="8" t="str">
        <f t="shared" si="11"/>
        <v/>
      </c>
      <c r="C28" s="8" t="str">
        <f t="shared" si="12"/>
        <v/>
      </c>
      <c r="D28" s="8" t="str">
        <f t="shared" si="13"/>
        <v/>
      </c>
      <c r="E28" s="60"/>
      <c r="F28" s="151" t="str">
        <f t="shared" si="15"/>
        <v/>
      </c>
      <c r="G28" s="155"/>
      <c r="I28" s="156"/>
    </row>
    <row r="29" spans="1:9" ht="15" customHeight="1">
      <c r="A29" s="64"/>
      <c r="B29" s="8" t="str">
        <f t="shared" si="11"/>
        <v/>
      </c>
      <c r="C29" s="8" t="str">
        <f t="shared" si="12"/>
        <v/>
      </c>
      <c r="D29" s="8" t="str">
        <f t="shared" si="13"/>
        <v/>
      </c>
      <c r="E29" s="60"/>
      <c r="F29" s="151" t="str">
        <f t="shared" si="15"/>
        <v/>
      </c>
      <c r="G29" s="155"/>
    </row>
    <row r="30" spans="1:9" ht="25.5" customHeight="1">
      <c r="A30" s="219"/>
      <c r="B30" s="220"/>
      <c r="C30" s="221" t="s">
        <v>31</v>
      </c>
      <c r="D30" s="220"/>
      <c r="E30" s="224"/>
      <c r="F30" s="223"/>
      <c r="G30" s="114"/>
    </row>
    <row r="31" spans="1:9" ht="15" customHeight="1">
      <c r="A31" s="64"/>
      <c r="B31" s="8" t="str">
        <f t="shared" ref="B31:B39" si="16">IF($A31="","",VLOOKUP($A31,licbarque97,3))</f>
        <v/>
      </c>
      <c r="C31" s="8" t="str">
        <f t="shared" ref="C31:C39" si="17">IF(A31="","",VLOOKUP(A31,licbarque97,6))</f>
        <v/>
      </c>
      <c r="D31" s="8" t="str">
        <f t="shared" ref="D31:D39" si="18">IF(A31="","",VLOOKUP(A31,licbarque97,5))</f>
        <v/>
      </c>
      <c r="E31" s="60"/>
      <c r="F31" s="151" t="str">
        <f t="shared" ref="F31" si="19">IF(E31="","",RANK(E31,$E$31:$E$39,1))</f>
        <v/>
      </c>
      <c r="G31" s="155"/>
    </row>
    <row r="32" spans="1:9" ht="15" customHeight="1">
      <c r="A32" s="64"/>
      <c r="B32" s="8" t="str">
        <f t="shared" si="16"/>
        <v/>
      </c>
      <c r="C32" s="8" t="str">
        <f t="shared" si="17"/>
        <v/>
      </c>
      <c r="D32" s="8" t="str">
        <f t="shared" si="18"/>
        <v/>
      </c>
      <c r="E32" s="60"/>
      <c r="F32" s="151" t="str">
        <f t="shared" ref="F32:F39" si="20">IF(E32="","",RANK(E32,$E$31:$E$39,1))</f>
        <v/>
      </c>
      <c r="G32" s="155"/>
    </row>
    <row r="33" spans="1:7" ht="15" customHeight="1">
      <c r="A33" s="64"/>
      <c r="B33" s="8" t="str">
        <f t="shared" si="16"/>
        <v/>
      </c>
      <c r="C33" s="8" t="str">
        <f t="shared" si="17"/>
        <v/>
      </c>
      <c r="D33" s="8" t="str">
        <f t="shared" si="18"/>
        <v/>
      </c>
      <c r="E33" s="60"/>
      <c r="F33" s="151" t="str">
        <f t="shared" si="20"/>
        <v/>
      </c>
      <c r="G33" s="155"/>
    </row>
    <row r="34" spans="1:7" ht="15" customHeight="1">
      <c r="A34" s="64"/>
      <c r="B34" s="8" t="str">
        <f t="shared" si="16"/>
        <v/>
      </c>
      <c r="C34" s="8" t="str">
        <f t="shared" si="17"/>
        <v/>
      </c>
      <c r="D34" s="8" t="str">
        <f t="shared" si="18"/>
        <v/>
      </c>
      <c r="E34" s="60"/>
      <c r="F34" s="151" t="str">
        <f t="shared" si="20"/>
        <v/>
      </c>
      <c r="G34" s="155"/>
    </row>
    <row r="35" spans="1:7" ht="15" customHeight="1">
      <c r="A35" s="64"/>
      <c r="B35" s="8" t="str">
        <f t="shared" si="16"/>
        <v/>
      </c>
      <c r="C35" s="8" t="str">
        <f t="shared" si="17"/>
        <v/>
      </c>
      <c r="D35" s="8" t="str">
        <f t="shared" si="18"/>
        <v/>
      </c>
      <c r="E35" s="60"/>
      <c r="F35" s="151" t="str">
        <f t="shared" si="20"/>
        <v/>
      </c>
      <c r="G35" s="155"/>
    </row>
    <row r="36" spans="1:7" ht="15" customHeight="1">
      <c r="A36" s="64"/>
      <c r="B36" s="8" t="str">
        <f t="shared" si="16"/>
        <v/>
      </c>
      <c r="C36" s="8" t="str">
        <f t="shared" si="17"/>
        <v/>
      </c>
      <c r="D36" s="8" t="str">
        <f t="shared" si="18"/>
        <v/>
      </c>
      <c r="E36" s="60"/>
      <c r="F36" s="151" t="str">
        <f t="shared" si="20"/>
        <v/>
      </c>
      <c r="G36" s="155"/>
    </row>
    <row r="37" spans="1:7" ht="15" customHeight="1">
      <c r="A37" s="64"/>
      <c r="B37" s="8" t="str">
        <f t="shared" si="16"/>
        <v/>
      </c>
      <c r="C37" s="8" t="str">
        <f t="shared" si="17"/>
        <v/>
      </c>
      <c r="D37" s="8" t="str">
        <f t="shared" si="18"/>
        <v/>
      </c>
      <c r="E37" s="60"/>
      <c r="F37" s="151" t="str">
        <f t="shared" si="20"/>
        <v/>
      </c>
      <c r="G37" s="155"/>
    </row>
    <row r="38" spans="1:7" ht="15" customHeight="1">
      <c r="A38" s="64"/>
      <c r="B38" s="8" t="str">
        <f t="shared" si="16"/>
        <v/>
      </c>
      <c r="C38" s="8" t="str">
        <f t="shared" si="17"/>
        <v/>
      </c>
      <c r="D38" s="8" t="str">
        <f t="shared" si="18"/>
        <v/>
      </c>
      <c r="E38" s="60"/>
      <c r="F38" s="151" t="str">
        <f t="shared" si="20"/>
        <v/>
      </c>
      <c r="G38" s="155"/>
    </row>
    <row r="39" spans="1:7" ht="15" customHeight="1">
      <c r="A39" s="64"/>
      <c r="B39" s="8" t="str">
        <f t="shared" si="16"/>
        <v/>
      </c>
      <c r="C39" s="8" t="str">
        <f t="shared" si="17"/>
        <v/>
      </c>
      <c r="D39" s="8" t="str">
        <f t="shared" si="18"/>
        <v/>
      </c>
      <c r="E39" s="60"/>
      <c r="F39" s="151" t="str">
        <f t="shared" si="20"/>
        <v/>
      </c>
      <c r="G39" s="155"/>
    </row>
    <row r="40" spans="1:7" ht="25.5" customHeight="1">
      <c r="A40" s="219"/>
      <c r="B40" s="220"/>
      <c r="C40" s="221" t="s">
        <v>34</v>
      </c>
      <c r="D40" s="220"/>
      <c r="E40" s="224"/>
      <c r="F40" s="223"/>
      <c r="G40" s="114"/>
    </row>
    <row r="41" spans="1:7" ht="15" customHeight="1">
      <c r="A41" s="64"/>
      <c r="B41" s="8" t="str">
        <f t="shared" ref="B41:B48" si="21">IF($A41="","",VLOOKUP($A41,licbarque97,3))</f>
        <v/>
      </c>
      <c r="C41" s="8" t="str">
        <f t="shared" ref="C41:C48" si="22">IF(A41="","",VLOOKUP(A41,licbarque97,6))</f>
        <v/>
      </c>
      <c r="D41" s="8" t="str">
        <f t="shared" ref="D41:D48" si="23">IF(A41="","",VLOOKUP(A41,licbarque97,5))</f>
        <v/>
      </c>
      <c r="E41" s="60"/>
      <c r="F41" s="151" t="str">
        <f t="shared" ref="F41:F48" si="24">IF(E41="","",RANK(E41,$E$41:$E$48,1))</f>
        <v/>
      </c>
      <c r="G41" s="155"/>
    </row>
    <row r="42" spans="1:7" ht="15" customHeight="1">
      <c r="A42" s="64"/>
      <c r="B42" s="8" t="str">
        <f t="shared" si="21"/>
        <v/>
      </c>
      <c r="C42" s="8" t="str">
        <f t="shared" si="22"/>
        <v/>
      </c>
      <c r="D42" s="8" t="str">
        <f t="shared" si="23"/>
        <v/>
      </c>
      <c r="E42" s="60"/>
      <c r="F42" s="151" t="str">
        <f t="shared" si="24"/>
        <v/>
      </c>
      <c r="G42" s="155"/>
    </row>
    <row r="43" spans="1:7" ht="15" customHeight="1">
      <c r="A43" s="64"/>
      <c r="B43" s="8" t="str">
        <f t="shared" si="21"/>
        <v/>
      </c>
      <c r="C43" s="8" t="str">
        <f t="shared" si="22"/>
        <v/>
      </c>
      <c r="D43" s="8" t="str">
        <f t="shared" si="23"/>
        <v/>
      </c>
      <c r="E43" s="60"/>
      <c r="F43" s="151" t="str">
        <f t="shared" si="24"/>
        <v/>
      </c>
      <c r="G43" s="155"/>
    </row>
    <row r="44" spans="1:7" ht="15" customHeight="1">
      <c r="A44" s="64"/>
      <c r="B44" s="8" t="str">
        <f t="shared" si="21"/>
        <v/>
      </c>
      <c r="C44" s="8" t="str">
        <f t="shared" si="22"/>
        <v/>
      </c>
      <c r="D44" s="8" t="str">
        <f t="shared" si="23"/>
        <v/>
      </c>
      <c r="E44" s="60"/>
      <c r="F44" s="151" t="str">
        <f t="shared" si="24"/>
        <v/>
      </c>
      <c r="G44" s="155"/>
    </row>
    <row r="45" spans="1:7" ht="15" customHeight="1">
      <c r="A45" s="64"/>
      <c r="B45" s="8" t="str">
        <f t="shared" si="21"/>
        <v/>
      </c>
      <c r="C45" s="8" t="str">
        <f t="shared" si="22"/>
        <v/>
      </c>
      <c r="D45" s="8" t="str">
        <f t="shared" si="23"/>
        <v/>
      </c>
      <c r="E45" s="60"/>
      <c r="F45" s="151" t="str">
        <f t="shared" si="24"/>
        <v/>
      </c>
      <c r="G45" s="155"/>
    </row>
    <row r="46" spans="1:7" ht="15" customHeight="1">
      <c r="A46" s="64"/>
      <c r="B46" s="8" t="str">
        <f t="shared" si="21"/>
        <v/>
      </c>
      <c r="C46" s="8" t="str">
        <f t="shared" si="22"/>
        <v/>
      </c>
      <c r="D46" s="175" t="str">
        <f t="shared" si="23"/>
        <v/>
      </c>
      <c r="E46" s="60"/>
      <c r="F46" s="151" t="str">
        <f t="shared" si="24"/>
        <v/>
      </c>
      <c r="G46" s="155"/>
    </row>
    <row r="47" spans="1:7" ht="15" customHeight="1">
      <c r="A47" s="64"/>
      <c r="B47" s="8" t="str">
        <f t="shared" si="21"/>
        <v/>
      </c>
      <c r="C47" s="8" t="str">
        <f t="shared" si="22"/>
        <v/>
      </c>
      <c r="D47" s="8" t="str">
        <f t="shared" si="23"/>
        <v/>
      </c>
      <c r="E47" s="60"/>
      <c r="F47" s="151" t="str">
        <f t="shared" si="24"/>
        <v/>
      </c>
      <c r="G47" s="155"/>
    </row>
    <row r="48" spans="1:7" ht="15" customHeight="1">
      <c r="A48" s="64"/>
      <c r="B48" s="8" t="str">
        <f t="shared" si="21"/>
        <v/>
      </c>
      <c r="C48" s="8" t="str">
        <f t="shared" si="22"/>
        <v/>
      </c>
      <c r="D48" s="8" t="str">
        <f t="shared" si="23"/>
        <v/>
      </c>
      <c r="E48" s="60"/>
      <c r="F48" s="151" t="str">
        <f t="shared" si="24"/>
        <v/>
      </c>
      <c r="G48" s="155"/>
    </row>
    <row r="49" spans="1:7" ht="25.5" customHeight="1">
      <c r="A49" s="313" t="s">
        <v>78</v>
      </c>
      <c r="B49" s="314"/>
      <c r="C49" s="314"/>
      <c r="D49" s="314"/>
      <c r="E49" s="314"/>
      <c r="F49" s="315"/>
      <c r="G49" s="114"/>
    </row>
    <row r="50" spans="1:7" ht="15" customHeight="1">
      <c r="A50" s="64"/>
      <c r="B50" s="8" t="str">
        <f>IF($A50="","",VLOOKUP($A50,licbarque97,3))</f>
        <v/>
      </c>
      <c r="C50" s="8" t="str">
        <f>IF(A50="","",VLOOKUP(A50,licbarque97,6))</f>
        <v/>
      </c>
      <c r="D50" s="8" t="str">
        <f>IF(A50="","",VLOOKUP(A50,licbarque97,5))</f>
        <v/>
      </c>
      <c r="E50" s="60"/>
      <c r="F50" s="151" t="str">
        <f t="shared" ref="F50:F55" si="25">IF(E50="","",RANK(E50,$E$50:$E$57,1))</f>
        <v/>
      </c>
      <c r="G50" s="170"/>
    </row>
    <row r="51" spans="1:7" ht="15" customHeight="1">
      <c r="A51" s="64"/>
      <c r="B51" s="8" t="str">
        <f>IF($A51="","",VLOOKUP($A51,licbarque97,3))</f>
        <v/>
      </c>
      <c r="C51" s="8" t="str">
        <f>IF(A51="","",VLOOKUP(A51,licbarque97,6))</f>
        <v/>
      </c>
      <c r="D51" s="175" t="str">
        <f>IF(A51="","",VLOOKUP(A51,licbarque97,5))</f>
        <v/>
      </c>
      <c r="E51" s="60"/>
      <c r="F51" s="151" t="str">
        <f t="shared" si="25"/>
        <v/>
      </c>
      <c r="G51" s="171"/>
    </row>
    <row r="52" spans="1:7" ht="15" customHeight="1">
      <c r="A52" s="64"/>
      <c r="B52" s="8" t="str">
        <f>IF($A52="","",VLOOKUP($A52,licbarque97,3))</f>
        <v/>
      </c>
      <c r="C52" s="8" t="str">
        <f>IF(A52="","",VLOOKUP(A52,licbarque97,6))</f>
        <v/>
      </c>
      <c r="D52" s="8" t="str">
        <f>IF(A52="","",VLOOKUP(A52,licbarque97,5))</f>
        <v/>
      </c>
      <c r="E52" s="60"/>
      <c r="F52" s="151" t="str">
        <f t="shared" si="25"/>
        <v/>
      </c>
      <c r="G52" s="171"/>
    </row>
    <row r="53" spans="1:7" ht="15" customHeight="1">
      <c r="A53" s="64"/>
      <c r="B53" s="8" t="str">
        <f>IF($A53="","",VLOOKUP($A53,licbarque97,3))</f>
        <v/>
      </c>
      <c r="C53" s="8" t="str">
        <f>IF(A53="","",VLOOKUP(A53,licbarque97,6))</f>
        <v/>
      </c>
      <c r="D53" s="8" t="str">
        <f>IF(A53="","",VLOOKUP(A53,licbarque97,5))</f>
        <v/>
      </c>
      <c r="E53" s="60"/>
      <c r="F53" s="151" t="str">
        <f t="shared" si="25"/>
        <v/>
      </c>
      <c r="G53" s="171"/>
    </row>
    <row r="54" spans="1:7" ht="15" customHeight="1">
      <c r="A54" s="64"/>
      <c r="B54" s="8" t="str">
        <f>IF($A54="","",VLOOKUP($A54,licbarque97,3))</f>
        <v/>
      </c>
      <c r="C54" s="8" t="str">
        <f>IF(A54="","",VLOOKUP(A54,licbarque97,6))</f>
        <v/>
      </c>
      <c r="D54" s="175" t="str">
        <f>IF(A54="","",VLOOKUP(A54,licbarque97,5))</f>
        <v/>
      </c>
      <c r="E54" s="60"/>
      <c r="F54" s="151" t="str">
        <f t="shared" si="25"/>
        <v/>
      </c>
      <c r="G54" s="171"/>
    </row>
    <row r="55" spans="1:7" ht="15" customHeight="1">
      <c r="A55" s="164"/>
      <c r="B55" s="165" t="str">
        <f t="shared" ref="B55:B57" si="26">IF($A55="","",VLOOKUP($A55,licbarque97,3))</f>
        <v/>
      </c>
      <c r="C55" s="165" t="str">
        <f t="shared" ref="C55:C57" si="27">IF(A55="","",VLOOKUP(A55,licbarque97,6))</f>
        <v/>
      </c>
      <c r="D55" s="165" t="str">
        <f t="shared" ref="D55:D57" si="28">IF(A55="","",VLOOKUP(A55,licbarque97,5))</f>
        <v/>
      </c>
      <c r="E55" s="166"/>
      <c r="F55" s="151" t="str">
        <f t="shared" si="25"/>
        <v/>
      </c>
      <c r="G55" s="172"/>
    </row>
    <row r="56" spans="1:7" ht="15" customHeight="1">
      <c r="A56" s="164"/>
      <c r="B56" s="165"/>
      <c r="C56" s="165"/>
      <c r="D56" s="165"/>
      <c r="E56" s="166"/>
      <c r="F56" s="226"/>
      <c r="G56" s="172"/>
    </row>
    <row r="57" spans="1:7" ht="15" customHeight="1" thickBot="1">
      <c r="A57" s="167"/>
      <c r="B57" s="168" t="str">
        <f t="shared" si="26"/>
        <v/>
      </c>
      <c r="C57" s="168" t="str">
        <f t="shared" si="27"/>
        <v/>
      </c>
      <c r="D57" s="168" t="str">
        <f t="shared" si="28"/>
        <v/>
      </c>
      <c r="E57" s="169"/>
      <c r="F57" s="152" t="str">
        <f>IF(E57="","",RANK(E57,$E$50:$E$57,1))</f>
        <v/>
      </c>
      <c r="G57" s="173"/>
    </row>
  </sheetData>
  <mergeCells count="3">
    <mergeCell ref="A1:D1"/>
    <mergeCell ref="G1:G3"/>
    <mergeCell ref="A49:F49"/>
  </mergeCells>
  <pageMargins left="0" right="0" top="0.15748031496062992" bottom="0.1574803149606299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9E8B-7F17-415B-8288-827FD0AA25D0}">
  <dimension ref="A1:K64"/>
  <sheetViews>
    <sheetView workbookViewId="0">
      <selection activeCell="H11" sqref="H11"/>
    </sheetView>
  </sheetViews>
  <sheetFormatPr baseColWidth="10" defaultColWidth="16.21875" defaultRowHeight="25.5" customHeight="1"/>
  <cols>
    <col min="1" max="1" width="9.21875" customWidth="1"/>
    <col min="2" max="2" width="19.44140625" customWidth="1"/>
    <col min="3" max="3" width="12.21875" customWidth="1"/>
    <col min="4" max="4" width="13.77734375" customWidth="1"/>
    <col min="5" max="5" width="16.21875" style="201"/>
    <col min="6" max="6" width="11.21875" customWidth="1"/>
    <col min="7" max="7" width="10.44140625" customWidth="1"/>
  </cols>
  <sheetData>
    <row r="1" spans="1:7" ht="25.5" customHeight="1">
      <c r="A1" s="322" t="s">
        <v>86</v>
      </c>
      <c r="B1" s="322"/>
      <c r="C1" s="322"/>
      <c r="D1" s="322"/>
      <c r="E1" s="200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7" ht="25.5" customHeight="1">
      <c r="A3" s="67"/>
      <c r="B3" s="68"/>
      <c r="C3" s="69" t="s">
        <v>29</v>
      </c>
      <c r="D3" s="68"/>
      <c r="E3" s="70"/>
      <c r="F3" s="71"/>
      <c r="G3" s="312"/>
    </row>
    <row r="4" spans="1:7" ht="15" customHeight="1">
      <c r="A4" s="63"/>
      <c r="B4" s="8" t="str">
        <f t="shared" ref="B4:B11" si="0">IF($A4="","",VLOOKUP($A4,licbarque97,3))</f>
        <v/>
      </c>
      <c r="C4" s="8" t="str">
        <f t="shared" ref="C4" si="1">IF(A4="","",VLOOKUP(A4,licbarque97,6))</f>
        <v/>
      </c>
      <c r="D4" s="8" t="str">
        <f t="shared" ref="D4" si="2">IF(A4="","",VLOOKUP(A4,licbarque97,5))</f>
        <v/>
      </c>
      <c r="E4" s="62"/>
      <c r="F4" s="151" t="str">
        <f>IF(E4="","",RANK(E4,$E$4:$E$11,1))</f>
        <v/>
      </c>
      <c r="G4" s="177"/>
    </row>
    <row r="5" spans="1:7" ht="15" customHeight="1">
      <c r="A5" s="63"/>
      <c r="B5" s="8" t="str">
        <f t="shared" si="0"/>
        <v/>
      </c>
      <c r="C5" s="8" t="str">
        <f t="shared" ref="C5:C11" si="3">IF(A5="","",VLOOKUP(A5,licbarque97,6))</f>
        <v/>
      </c>
      <c r="D5" s="8" t="str">
        <f t="shared" ref="D5:D11" si="4">IF(A5="","",VLOOKUP(A5,licbarque97,5))</f>
        <v/>
      </c>
      <c r="E5" s="62"/>
      <c r="F5" s="151" t="str">
        <f t="shared" ref="F5:F11" si="5">IF(E5="","",RANK(E5,$E$4:$E$11,1))</f>
        <v/>
      </c>
      <c r="G5" s="177"/>
    </row>
    <row r="6" spans="1:7" ht="15" customHeight="1">
      <c r="A6" s="63"/>
      <c r="B6" s="8" t="str">
        <f t="shared" si="0"/>
        <v/>
      </c>
      <c r="C6" s="8" t="str">
        <f t="shared" si="3"/>
        <v/>
      </c>
      <c r="D6" s="8" t="str">
        <f t="shared" si="4"/>
        <v/>
      </c>
      <c r="E6" s="62"/>
      <c r="F6" s="151" t="str">
        <f t="shared" si="5"/>
        <v/>
      </c>
      <c r="G6" s="177"/>
    </row>
    <row r="7" spans="1:7" ht="15" customHeight="1">
      <c r="A7" s="63"/>
      <c r="B7" s="8" t="str">
        <f t="shared" si="0"/>
        <v/>
      </c>
      <c r="C7" s="8" t="str">
        <f t="shared" si="3"/>
        <v/>
      </c>
      <c r="D7" s="8" t="str">
        <f t="shared" si="4"/>
        <v/>
      </c>
      <c r="E7" s="62"/>
      <c r="F7" s="151" t="str">
        <f t="shared" si="5"/>
        <v/>
      </c>
      <c r="G7" s="177"/>
    </row>
    <row r="8" spans="1:7" ht="15" customHeight="1">
      <c r="A8" s="63"/>
      <c r="B8" s="8" t="str">
        <f t="shared" si="0"/>
        <v/>
      </c>
      <c r="C8" s="8" t="str">
        <f t="shared" si="3"/>
        <v/>
      </c>
      <c r="D8" s="8" t="str">
        <f t="shared" si="4"/>
        <v/>
      </c>
      <c r="E8" s="62"/>
      <c r="F8" s="151" t="str">
        <f t="shared" si="5"/>
        <v/>
      </c>
      <c r="G8" s="177"/>
    </row>
    <row r="9" spans="1:7" ht="15" customHeight="1">
      <c r="A9" s="63"/>
      <c r="B9" s="8" t="str">
        <f t="shared" si="0"/>
        <v/>
      </c>
      <c r="C9" s="8" t="str">
        <f t="shared" si="3"/>
        <v/>
      </c>
      <c r="D9" s="8" t="str">
        <f t="shared" si="4"/>
        <v/>
      </c>
      <c r="E9" s="62"/>
      <c r="F9" s="151" t="str">
        <f t="shared" si="5"/>
        <v/>
      </c>
      <c r="G9" s="177"/>
    </row>
    <row r="10" spans="1:7" ht="15" customHeight="1">
      <c r="A10" s="63"/>
      <c r="B10" s="8" t="str">
        <f t="shared" si="0"/>
        <v/>
      </c>
      <c r="C10" s="8" t="str">
        <f t="shared" si="3"/>
        <v/>
      </c>
      <c r="D10" s="8" t="str">
        <f t="shared" si="4"/>
        <v/>
      </c>
      <c r="E10" s="62"/>
      <c r="F10" s="151" t="str">
        <f t="shared" si="5"/>
        <v/>
      </c>
      <c r="G10" s="177"/>
    </row>
    <row r="11" spans="1:7" ht="15" customHeight="1">
      <c r="A11" s="63"/>
      <c r="B11" s="8" t="str">
        <f t="shared" si="0"/>
        <v/>
      </c>
      <c r="C11" s="8" t="str">
        <f t="shared" si="3"/>
        <v/>
      </c>
      <c r="D11" s="8" t="str">
        <f t="shared" si="4"/>
        <v/>
      </c>
      <c r="E11" s="62"/>
      <c r="F11" s="151" t="str">
        <f t="shared" si="5"/>
        <v/>
      </c>
      <c r="G11" s="177"/>
    </row>
    <row r="12" spans="1:7" ht="25.5" customHeight="1">
      <c r="A12" s="67"/>
      <c r="B12" s="68"/>
      <c r="C12" s="69" t="s">
        <v>28</v>
      </c>
      <c r="D12" s="68"/>
      <c r="E12" s="70"/>
      <c r="F12" s="71"/>
      <c r="G12" s="114"/>
    </row>
    <row r="13" spans="1:7" ht="15" customHeight="1">
      <c r="A13" s="64"/>
      <c r="B13" s="8" t="str">
        <f t="shared" ref="B13:B21" si="6">IF($A13="","",VLOOKUP($A13,licbarque97,3))</f>
        <v/>
      </c>
      <c r="C13" s="8" t="str">
        <f t="shared" ref="C13" si="7">IF(A13="","",VLOOKUP(A13,licbarque97,6))</f>
        <v/>
      </c>
      <c r="D13" s="8" t="str">
        <f t="shared" ref="D13" si="8">IF(A13="","",VLOOKUP(A13,licbarque97,5))</f>
        <v/>
      </c>
      <c r="E13" s="60"/>
      <c r="F13" s="151" t="str">
        <f t="shared" ref="F13" si="9">IF(E13="","",RANK(E13,$E$13:$E$21,1))</f>
        <v/>
      </c>
      <c r="G13" s="155"/>
    </row>
    <row r="14" spans="1:7" s="61" customFormat="1" ht="15" customHeight="1">
      <c r="A14" s="64"/>
      <c r="B14" s="8" t="str">
        <f t="shared" si="6"/>
        <v/>
      </c>
      <c r="C14" s="8" t="str">
        <f t="shared" ref="C14:C21" si="10">IF(A14="","",VLOOKUP(A14,licbarque97,6))</f>
        <v/>
      </c>
      <c r="D14" s="8" t="str">
        <f t="shared" ref="D14:D21" si="11">IF(A14="","",VLOOKUP(A14,licbarque97,5))</f>
        <v/>
      </c>
      <c r="E14" s="60"/>
      <c r="F14" s="151" t="str">
        <f t="shared" ref="F14:F21" si="12">IF(E14="","",RANK(E14,$E$13:$E$21,1))</f>
        <v/>
      </c>
      <c r="G14" s="155"/>
    </row>
    <row r="15" spans="1:7" ht="15" customHeight="1">
      <c r="A15" s="64"/>
      <c r="B15" s="8" t="str">
        <f t="shared" si="6"/>
        <v/>
      </c>
      <c r="C15" s="8" t="str">
        <f t="shared" si="10"/>
        <v/>
      </c>
      <c r="D15" s="8" t="str">
        <f t="shared" si="11"/>
        <v/>
      </c>
      <c r="E15" s="60"/>
      <c r="F15" s="151" t="str">
        <f t="shared" si="12"/>
        <v/>
      </c>
      <c r="G15" s="155"/>
    </row>
    <row r="16" spans="1:7" ht="15" customHeight="1">
      <c r="A16" s="64"/>
      <c r="B16" s="8" t="str">
        <f t="shared" si="6"/>
        <v/>
      </c>
      <c r="C16" s="8" t="str">
        <f t="shared" si="10"/>
        <v/>
      </c>
      <c r="D16" s="8" t="str">
        <f t="shared" si="11"/>
        <v/>
      </c>
      <c r="E16" s="60"/>
      <c r="F16" s="151" t="str">
        <f t="shared" si="12"/>
        <v/>
      </c>
      <c r="G16" s="155"/>
    </row>
    <row r="17" spans="1:11" ht="15" customHeight="1">
      <c r="A17" s="64"/>
      <c r="B17" s="8" t="str">
        <f t="shared" si="6"/>
        <v/>
      </c>
      <c r="C17" s="8" t="str">
        <f t="shared" si="10"/>
        <v/>
      </c>
      <c r="D17" s="8" t="str">
        <f t="shared" si="11"/>
        <v/>
      </c>
      <c r="E17" s="60"/>
      <c r="F17" s="151" t="str">
        <f t="shared" si="12"/>
        <v/>
      </c>
      <c r="G17" s="155"/>
    </row>
    <row r="18" spans="1:11" ht="15" customHeight="1">
      <c r="A18" s="64"/>
      <c r="B18" s="8" t="str">
        <f t="shared" si="6"/>
        <v/>
      </c>
      <c r="C18" s="8" t="str">
        <f t="shared" si="10"/>
        <v/>
      </c>
      <c r="D18" s="8" t="str">
        <f t="shared" si="11"/>
        <v/>
      </c>
      <c r="E18" s="60"/>
      <c r="F18" s="151" t="str">
        <f t="shared" si="12"/>
        <v/>
      </c>
      <c r="G18" s="155"/>
    </row>
    <row r="19" spans="1:11" ht="15" customHeight="1">
      <c r="A19" s="64"/>
      <c r="B19" s="8" t="str">
        <f t="shared" si="6"/>
        <v/>
      </c>
      <c r="C19" s="8" t="str">
        <f t="shared" si="10"/>
        <v/>
      </c>
      <c r="D19" s="8" t="str">
        <f t="shared" si="11"/>
        <v/>
      </c>
      <c r="E19" s="60"/>
      <c r="F19" s="151" t="str">
        <f t="shared" si="12"/>
        <v/>
      </c>
      <c r="G19" s="155"/>
    </row>
    <row r="20" spans="1:11" ht="15" customHeight="1">
      <c r="A20" s="64"/>
      <c r="B20" s="8" t="str">
        <f t="shared" si="6"/>
        <v/>
      </c>
      <c r="C20" s="8" t="str">
        <f t="shared" si="10"/>
        <v/>
      </c>
      <c r="D20" s="8" t="str">
        <f t="shared" si="11"/>
        <v/>
      </c>
      <c r="E20" s="60"/>
      <c r="F20" s="151" t="str">
        <f t="shared" si="12"/>
        <v/>
      </c>
      <c r="G20" s="155"/>
      <c r="H20" s="61"/>
    </row>
    <row r="21" spans="1:11" s="61" customFormat="1" ht="15" customHeight="1">
      <c r="A21" s="64"/>
      <c r="B21" s="8" t="str">
        <f t="shared" si="6"/>
        <v/>
      </c>
      <c r="C21" s="8" t="str">
        <f t="shared" si="10"/>
        <v/>
      </c>
      <c r="D21" s="8" t="str">
        <f t="shared" si="11"/>
        <v/>
      </c>
      <c r="E21" s="60"/>
      <c r="F21" s="151" t="str">
        <f t="shared" si="12"/>
        <v/>
      </c>
      <c r="G21" s="155"/>
    </row>
    <row r="22" spans="1:11" ht="25.5" customHeight="1">
      <c r="A22" s="67"/>
      <c r="B22" s="68"/>
      <c r="C22" s="69" t="s">
        <v>30</v>
      </c>
      <c r="D22" s="68"/>
      <c r="E22" s="70"/>
      <c r="F22" s="71"/>
      <c r="G22" s="114"/>
      <c r="K22" s="61"/>
    </row>
    <row r="23" spans="1:11" ht="15" customHeight="1">
      <c r="A23" s="64"/>
      <c r="B23" s="8" t="str">
        <f t="shared" ref="B23:B31" si="13">IF($A23="","",VLOOKUP($A23,licbarque97,3))</f>
        <v/>
      </c>
      <c r="C23" s="227" t="str">
        <f t="shared" ref="C23:C31" si="14">IF(A23="","",VLOOKUP(A23,licbarque97,6))</f>
        <v/>
      </c>
      <c r="D23" s="8" t="str">
        <f t="shared" ref="D23:D31" si="15">IF(A23="","",VLOOKUP(A23,licbarque97,5))</f>
        <v/>
      </c>
      <c r="E23" s="60"/>
      <c r="F23" s="176" t="str">
        <f>IF(E23="","",RANK(E23,$E$23:$E$31,1))</f>
        <v/>
      </c>
      <c r="G23" s="155"/>
    </row>
    <row r="24" spans="1:11" s="61" customFormat="1" ht="15" customHeight="1">
      <c r="A24" s="64"/>
      <c r="B24" s="8" t="str">
        <f t="shared" si="13"/>
        <v/>
      </c>
      <c r="C24" s="227" t="str">
        <f t="shared" si="14"/>
        <v/>
      </c>
      <c r="D24" s="8" t="str">
        <f t="shared" si="15"/>
        <v/>
      </c>
      <c r="E24" s="60"/>
      <c r="F24" s="176" t="str">
        <f t="shared" ref="F24:F31" si="16">IF(E24="","",RANK(E24,$E$23:$E$31,1))</f>
        <v/>
      </c>
      <c r="G24" s="155"/>
    </row>
    <row r="25" spans="1:11" s="61" customFormat="1" ht="15" customHeight="1">
      <c r="A25" s="64"/>
      <c r="B25" s="8" t="str">
        <f t="shared" si="13"/>
        <v/>
      </c>
      <c r="C25" s="227" t="str">
        <f t="shared" si="14"/>
        <v/>
      </c>
      <c r="D25" s="8" t="str">
        <f t="shared" si="15"/>
        <v/>
      </c>
      <c r="E25" s="60"/>
      <c r="F25" s="176" t="str">
        <f t="shared" si="16"/>
        <v/>
      </c>
      <c r="G25" s="155"/>
    </row>
    <row r="26" spans="1:11" s="61" customFormat="1" ht="15" customHeight="1">
      <c r="A26" s="64"/>
      <c r="B26" s="8" t="str">
        <f t="shared" si="13"/>
        <v/>
      </c>
      <c r="C26" s="227" t="str">
        <f t="shared" si="14"/>
        <v/>
      </c>
      <c r="D26" s="8" t="str">
        <f t="shared" si="15"/>
        <v/>
      </c>
      <c r="E26" s="60"/>
      <c r="F26" s="176" t="str">
        <f t="shared" si="16"/>
        <v/>
      </c>
      <c r="G26" s="155"/>
    </row>
    <row r="27" spans="1:11" s="61" customFormat="1" ht="15" customHeight="1">
      <c r="A27" s="64"/>
      <c r="B27" s="8" t="str">
        <f t="shared" si="13"/>
        <v/>
      </c>
      <c r="C27" s="227" t="str">
        <f t="shared" si="14"/>
        <v/>
      </c>
      <c r="D27" s="8" t="str">
        <f t="shared" si="15"/>
        <v/>
      </c>
      <c r="E27" s="60"/>
      <c r="F27" s="176" t="str">
        <f t="shared" si="16"/>
        <v/>
      </c>
      <c r="G27" s="155"/>
    </row>
    <row r="28" spans="1:11" s="61" customFormat="1" ht="15" customHeight="1">
      <c r="A28" s="64"/>
      <c r="B28" s="8" t="str">
        <f t="shared" si="13"/>
        <v/>
      </c>
      <c r="C28" s="227" t="str">
        <f t="shared" si="14"/>
        <v/>
      </c>
      <c r="D28" s="8" t="str">
        <f t="shared" si="15"/>
        <v/>
      </c>
      <c r="E28" s="60"/>
      <c r="F28" s="176" t="str">
        <f t="shared" si="16"/>
        <v/>
      </c>
      <c r="G28" s="155"/>
    </row>
    <row r="29" spans="1:11" s="61" customFormat="1" ht="15" customHeight="1">
      <c r="A29" s="64"/>
      <c r="B29" s="8" t="str">
        <f t="shared" si="13"/>
        <v/>
      </c>
      <c r="C29" s="227" t="str">
        <f t="shared" si="14"/>
        <v/>
      </c>
      <c r="D29" s="8" t="str">
        <f t="shared" si="15"/>
        <v/>
      </c>
      <c r="E29" s="60"/>
      <c r="F29" s="176" t="str">
        <f t="shared" si="16"/>
        <v/>
      </c>
      <c r="G29" s="155"/>
    </row>
    <row r="30" spans="1:11" ht="15" customHeight="1">
      <c r="A30" s="64"/>
      <c r="B30" s="8" t="str">
        <f t="shared" si="13"/>
        <v/>
      </c>
      <c r="C30" s="227" t="str">
        <f t="shared" si="14"/>
        <v/>
      </c>
      <c r="D30" s="8" t="str">
        <f t="shared" si="15"/>
        <v/>
      </c>
      <c r="E30" s="60"/>
      <c r="F30" s="176" t="str">
        <f t="shared" si="16"/>
        <v/>
      </c>
      <c r="G30" s="155"/>
    </row>
    <row r="31" spans="1:11" ht="15" customHeight="1">
      <c r="A31" s="64"/>
      <c r="B31" s="8" t="str">
        <f t="shared" si="13"/>
        <v/>
      </c>
      <c r="C31" s="227" t="str">
        <f t="shared" si="14"/>
        <v/>
      </c>
      <c r="D31" s="8" t="str">
        <f t="shared" si="15"/>
        <v/>
      </c>
      <c r="E31" s="60"/>
      <c r="F31" s="176" t="str">
        <f t="shared" si="16"/>
        <v/>
      </c>
      <c r="G31" s="155"/>
    </row>
    <row r="32" spans="1:11" ht="25.5" customHeight="1">
      <c r="A32" s="67"/>
      <c r="B32" s="68"/>
      <c r="C32" s="69" t="s">
        <v>31</v>
      </c>
      <c r="D32" s="68"/>
      <c r="E32" s="70"/>
      <c r="F32" s="71"/>
      <c r="G32" s="114"/>
    </row>
    <row r="33" spans="1:7" s="61" customFormat="1" ht="15" customHeight="1">
      <c r="A33" s="64"/>
      <c r="B33" s="8" t="str">
        <f t="shared" ref="B33:B41" si="17">IF($A33="","",VLOOKUP($A33,licbarque97,3))</f>
        <v/>
      </c>
      <c r="C33" s="8" t="str">
        <f t="shared" ref="C33:C41" si="18">IF(A33="","",VLOOKUP(A33,licbarque97,6))</f>
        <v/>
      </c>
      <c r="D33" s="8" t="str">
        <f t="shared" ref="D33:D41" si="19">IF(A33="","",VLOOKUP(A33,licbarque97,5))</f>
        <v/>
      </c>
      <c r="E33" s="60"/>
      <c r="F33" s="151" t="str">
        <f>IF(E33="","",RANK(E33,$E$33:$E$41,1))</f>
        <v/>
      </c>
      <c r="G33" s="177"/>
    </row>
    <row r="34" spans="1:7" s="61" customFormat="1" ht="15" customHeight="1">
      <c r="A34" s="64"/>
      <c r="B34" s="8" t="str">
        <f t="shared" si="17"/>
        <v/>
      </c>
      <c r="C34" s="8" t="str">
        <f t="shared" si="18"/>
        <v/>
      </c>
      <c r="D34" s="8" t="str">
        <f t="shared" si="19"/>
        <v/>
      </c>
      <c r="E34" s="60"/>
      <c r="F34" s="151" t="str">
        <f t="shared" ref="F34:F41" si="20">IF(E34="","",RANK(E34,$E$33:$E$41,1))</f>
        <v/>
      </c>
      <c r="G34" s="177"/>
    </row>
    <row r="35" spans="1:7" s="61" customFormat="1" ht="15" customHeight="1">
      <c r="A35" s="64"/>
      <c r="B35" s="8" t="str">
        <f t="shared" si="17"/>
        <v/>
      </c>
      <c r="C35" s="8" t="str">
        <f t="shared" si="18"/>
        <v/>
      </c>
      <c r="D35" s="8" t="str">
        <f t="shared" si="19"/>
        <v/>
      </c>
      <c r="E35" s="60"/>
      <c r="F35" s="151" t="str">
        <f t="shared" si="20"/>
        <v/>
      </c>
      <c r="G35" s="177"/>
    </row>
    <row r="36" spans="1:7" ht="15" customHeight="1">
      <c r="A36" s="64"/>
      <c r="B36" s="8" t="str">
        <f t="shared" si="17"/>
        <v/>
      </c>
      <c r="C36" s="8" t="str">
        <f t="shared" si="18"/>
        <v/>
      </c>
      <c r="D36" s="8" t="str">
        <f t="shared" si="19"/>
        <v/>
      </c>
      <c r="E36" s="60"/>
      <c r="F36" s="151" t="str">
        <f t="shared" si="20"/>
        <v/>
      </c>
      <c r="G36" s="177"/>
    </row>
    <row r="37" spans="1:7" ht="15" customHeight="1">
      <c r="A37" s="64"/>
      <c r="B37" s="8" t="str">
        <f t="shared" si="17"/>
        <v/>
      </c>
      <c r="C37" s="8" t="str">
        <f t="shared" si="18"/>
        <v/>
      </c>
      <c r="D37" s="8" t="str">
        <f t="shared" si="19"/>
        <v/>
      </c>
      <c r="E37" s="60"/>
      <c r="F37" s="151" t="str">
        <f t="shared" si="20"/>
        <v/>
      </c>
      <c r="G37" s="177"/>
    </row>
    <row r="38" spans="1:7" ht="15" customHeight="1">
      <c r="A38" s="64"/>
      <c r="B38" s="8" t="str">
        <f t="shared" si="17"/>
        <v/>
      </c>
      <c r="C38" s="8" t="str">
        <f t="shared" si="18"/>
        <v/>
      </c>
      <c r="D38" s="8" t="str">
        <f t="shared" si="19"/>
        <v/>
      </c>
      <c r="E38" s="60"/>
      <c r="F38" s="151" t="str">
        <f t="shared" si="20"/>
        <v/>
      </c>
      <c r="G38" s="177"/>
    </row>
    <row r="39" spans="1:7" ht="15" customHeight="1">
      <c r="A39" s="64"/>
      <c r="B39" s="8" t="str">
        <f t="shared" si="17"/>
        <v/>
      </c>
      <c r="C39" s="8" t="str">
        <f t="shared" si="18"/>
        <v/>
      </c>
      <c r="D39" s="8" t="str">
        <f t="shared" si="19"/>
        <v/>
      </c>
      <c r="E39" s="60"/>
      <c r="F39" s="151" t="str">
        <f t="shared" si="20"/>
        <v/>
      </c>
      <c r="G39" s="177"/>
    </row>
    <row r="40" spans="1:7" ht="15" customHeight="1">
      <c r="A40" s="64"/>
      <c r="B40" s="8" t="str">
        <f t="shared" si="17"/>
        <v/>
      </c>
      <c r="C40" s="8" t="str">
        <f t="shared" si="18"/>
        <v/>
      </c>
      <c r="D40" s="8" t="str">
        <f t="shared" si="19"/>
        <v/>
      </c>
      <c r="E40" s="60"/>
      <c r="F40" s="151" t="str">
        <f t="shared" si="20"/>
        <v/>
      </c>
      <c r="G40" s="177"/>
    </row>
    <row r="41" spans="1:7" ht="15" customHeight="1">
      <c r="A41" s="64"/>
      <c r="B41" s="8" t="str">
        <f t="shared" si="17"/>
        <v/>
      </c>
      <c r="C41" s="8" t="str">
        <f t="shared" si="18"/>
        <v/>
      </c>
      <c r="D41" s="8" t="str">
        <f t="shared" si="19"/>
        <v/>
      </c>
      <c r="E41" s="60"/>
      <c r="F41" s="151" t="str">
        <f t="shared" si="20"/>
        <v/>
      </c>
      <c r="G41" s="177"/>
    </row>
    <row r="42" spans="1:7" ht="25.5" customHeight="1">
      <c r="A42" s="67"/>
      <c r="B42" s="68"/>
      <c r="C42" s="69" t="s">
        <v>34</v>
      </c>
      <c r="D42" s="68"/>
      <c r="E42" s="70"/>
      <c r="F42" s="71"/>
      <c r="G42" s="114"/>
    </row>
    <row r="43" spans="1:7" s="61" customFormat="1" ht="15" customHeight="1">
      <c r="A43" s="64"/>
      <c r="B43" s="8" t="str">
        <f t="shared" ref="B43:B52" si="21">IF($A43="","",VLOOKUP($A43,licbarque97,3))</f>
        <v/>
      </c>
      <c r="C43" s="8" t="str">
        <f t="shared" ref="C43" si="22">IF(A43="","",VLOOKUP(A43,licbarque97,6))</f>
        <v/>
      </c>
      <c r="D43" s="8" t="str">
        <f t="shared" ref="D43" si="23">IF(A43="","",VLOOKUP(A43,licbarque97,5))</f>
        <v/>
      </c>
      <c r="E43" s="60"/>
      <c r="F43" s="176" t="str">
        <f>IF(E43="","",RANK(E43,$E$43:$E$52,1))</f>
        <v/>
      </c>
      <c r="G43" s="177"/>
    </row>
    <row r="44" spans="1:7" ht="15" customHeight="1">
      <c r="A44" s="64"/>
      <c r="B44" s="8" t="str">
        <f t="shared" si="21"/>
        <v/>
      </c>
      <c r="C44" s="8" t="str">
        <f t="shared" ref="C44:C52" si="24">IF(A44="","",VLOOKUP(A44,licbarque97,6))</f>
        <v/>
      </c>
      <c r="D44" s="8" t="str">
        <f t="shared" ref="D44:D52" si="25">IF(A44="","",VLOOKUP(A44,licbarque97,5))</f>
        <v/>
      </c>
      <c r="E44" s="60"/>
      <c r="F44" s="176" t="str">
        <f t="shared" ref="F44:F52" si="26">IF(E44="","",RANK(E44,$E$43:$E$52,1))</f>
        <v/>
      </c>
      <c r="G44" s="177"/>
    </row>
    <row r="45" spans="1:7" ht="15" customHeight="1">
      <c r="A45" s="64"/>
      <c r="B45" s="8" t="str">
        <f t="shared" si="21"/>
        <v/>
      </c>
      <c r="C45" s="8" t="str">
        <f t="shared" si="24"/>
        <v/>
      </c>
      <c r="D45" s="8" t="str">
        <f t="shared" si="25"/>
        <v/>
      </c>
      <c r="E45" s="60"/>
      <c r="F45" s="176" t="str">
        <f t="shared" si="26"/>
        <v/>
      </c>
      <c r="G45" s="177"/>
    </row>
    <row r="46" spans="1:7" ht="15" customHeight="1">
      <c r="A46" s="64"/>
      <c r="B46" s="8" t="str">
        <f t="shared" si="21"/>
        <v/>
      </c>
      <c r="C46" s="8" t="str">
        <f t="shared" si="24"/>
        <v/>
      </c>
      <c r="D46" s="8" t="str">
        <f t="shared" si="25"/>
        <v/>
      </c>
      <c r="E46" s="60"/>
      <c r="F46" s="176" t="str">
        <f t="shared" si="26"/>
        <v/>
      </c>
      <c r="G46" s="177"/>
    </row>
    <row r="47" spans="1:7" ht="15" customHeight="1">
      <c r="A47" s="64"/>
      <c r="B47" s="8" t="str">
        <f t="shared" si="21"/>
        <v/>
      </c>
      <c r="C47" s="8" t="str">
        <f t="shared" si="24"/>
        <v/>
      </c>
      <c r="D47" s="8" t="str">
        <f t="shared" si="25"/>
        <v/>
      </c>
      <c r="E47" s="60"/>
      <c r="F47" s="176" t="str">
        <f t="shared" si="26"/>
        <v/>
      </c>
      <c r="G47" s="177"/>
    </row>
    <row r="48" spans="1:7" ht="15" customHeight="1">
      <c r="A48" s="64"/>
      <c r="B48" s="8" t="str">
        <f t="shared" si="21"/>
        <v/>
      </c>
      <c r="C48" s="8" t="str">
        <f t="shared" si="24"/>
        <v/>
      </c>
      <c r="D48" s="8" t="str">
        <f t="shared" si="25"/>
        <v/>
      </c>
      <c r="E48" s="60"/>
      <c r="F48" s="176" t="str">
        <f t="shared" si="26"/>
        <v/>
      </c>
      <c r="G48" s="177"/>
    </row>
    <row r="49" spans="1:11" ht="15" customHeight="1">
      <c r="A49" s="64"/>
      <c r="B49" s="8" t="str">
        <f t="shared" si="21"/>
        <v/>
      </c>
      <c r="C49" s="8" t="str">
        <f t="shared" si="24"/>
        <v/>
      </c>
      <c r="D49" s="8" t="str">
        <f t="shared" si="25"/>
        <v/>
      </c>
      <c r="E49" s="60"/>
      <c r="F49" s="176" t="str">
        <f t="shared" si="26"/>
        <v/>
      </c>
      <c r="G49" s="177"/>
    </row>
    <row r="50" spans="1:11" ht="15" customHeight="1">
      <c r="A50" s="64"/>
      <c r="B50" s="8" t="str">
        <f t="shared" si="21"/>
        <v/>
      </c>
      <c r="C50" s="8" t="str">
        <f t="shared" si="24"/>
        <v/>
      </c>
      <c r="D50" s="8" t="str">
        <f t="shared" si="25"/>
        <v/>
      </c>
      <c r="E50" s="60"/>
      <c r="F50" s="176" t="str">
        <f t="shared" si="26"/>
        <v/>
      </c>
      <c r="G50" s="177"/>
    </row>
    <row r="51" spans="1:11" ht="15" customHeight="1">
      <c r="A51" s="64"/>
      <c r="B51" s="8" t="str">
        <f t="shared" si="21"/>
        <v/>
      </c>
      <c r="C51" s="8" t="str">
        <f t="shared" si="24"/>
        <v/>
      </c>
      <c r="D51" s="8" t="str">
        <f t="shared" si="25"/>
        <v/>
      </c>
      <c r="E51" s="60"/>
      <c r="F51" s="176" t="str">
        <f t="shared" si="26"/>
        <v/>
      </c>
      <c r="G51" s="177"/>
    </row>
    <row r="52" spans="1:11" ht="15" customHeight="1">
      <c r="A52" s="64"/>
      <c r="B52" s="8" t="str">
        <f t="shared" si="21"/>
        <v/>
      </c>
      <c r="C52" s="8" t="str">
        <f t="shared" si="24"/>
        <v/>
      </c>
      <c r="D52" s="8" t="str">
        <f t="shared" si="25"/>
        <v/>
      </c>
      <c r="E52" s="60"/>
      <c r="F52" s="176" t="str">
        <f t="shared" si="26"/>
        <v/>
      </c>
      <c r="G52" s="177"/>
    </row>
    <row r="53" spans="1:11" ht="25.5" customHeight="1">
      <c r="A53" s="67"/>
      <c r="B53" s="68"/>
      <c r="C53" s="69" t="s">
        <v>35</v>
      </c>
      <c r="D53" s="68"/>
      <c r="E53" s="70"/>
      <c r="F53" s="71"/>
      <c r="G53" s="114"/>
    </row>
    <row r="54" spans="1:11" s="61" customFormat="1" ht="13.2">
      <c r="A54" s="64"/>
      <c r="B54" s="8" t="str">
        <f t="shared" ref="B54:B63" si="27">IF($A54="","",VLOOKUP($A54,licbarque97,3))</f>
        <v/>
      </c>
      <c r="C54" s="174" t="str">
        <f t="shared" ref="C54:C63" si="28">IF(A54="","",VLOOKUP(A54,licbarque97,6))</f>
        <v/>
      </c>
      <c r="D54" s="8" t="str">
        <f t="shared" ref="D54:D63" si="29">IF(A54="","",VLOOKUP(A54,licbarque97,5))</f>
        <v/>
      </c>
      <c r="E54" s="60"/>
      <c r="F54" s="176" t="str">
        <f>IF(E54="","",RANK(E54,$E$54:$E$63,1))</f>
        <v/>
      </c>
      <c r="G54" s="155"/>
    </row>
    <row r="55" spans="1:11" ht="13.2">
      <c r="A55" s="64"/>
      <c r="B55" s="8" t="str">
        <f t="shared" si="27"/>
        <v/>
      </c>
      <c r="C55" s="174" t="str">
        <f t="shared" si="28"/>
        <v/>
      </c>
      <c r="D55" s="8" t="str">
        <f t="shared" si="29"/>
        <v/>
      </c>
      <c r="E55" s="60"/>
      <c r="F55" s="176" t="str">
        <f t="shared" ref="F55:F63" si="30">IF(E55="","",RANK(E55,$E$54:$E$63,1))</f>
        <v/>
      </c>
      <c r="G55" s="155"/>
      <c r="K55" s="181"/>
    </row>
    <row r="56" spans="1:11" ht="13.2">
      <c r="A56" s="64"/>
      <c r="B56" s="8" t="str">
        <f t="shared" si="27"/>
        <v/>
      </c>
      <c r="C56" s="174" t="str">
        <f t="shared" si="28"/>
        <v/>
      </c>
      <c r="D56" s="8" t="str">
        <f t="shared" si="29"/>
        <v/>
      </c>
      <c r="E56" s="60"/>
      <c r="F56" s="176" t="str">
        <f t="shared" si="30"/>
        <v/>
      </c>
      <c r="G56" s="155"/>
    </row>
    <row r="57" spans="1:11" ht="13.2">
      <c r="A57" s="64"/>
      <c r="B57" s="8" t="str">
        <f t="shared" si="27"/>
        <v/>
      </c>
      <c r="C57" s="174" t="str">
        <f t="shared" si="28"/>
        <v/>
      </c>
      <c r="D57" s="8" t="str">
        <f t="shared" si="29"/>
        <v/>
      </c>
      <c r="E57" s="60"/>
      <c r="F57" s="176" t="str">
        <f t="shared" si="30"/>
        <v/>
      </c>
      <c r="G57" s="155"/>
    </row>
    <row r="58" spans="1:11" ht="13.2">
      <c r="A58" s="64"/>
      <c r="B58" s="8" t="str">
        <f t="shared" si="27"/>
        <v/>
      </c>
      <c r="C58" s="174" t="str">
        <f t="shared" si="28"/>
        <v/>
      </c>
      <c r="D58" s="8" t="str">
        <f t="shared" si="29"/>
        <v/>
      </c>
      <c r="E58" s="60"/>
      <c r="F58" s="176" t="str">
        <f t="shared" si="30"/>
        <v/>
      </c>
      <c r="G58" s="155"/>
    </row>
    <row r="59" spans="1:11" ht="13.2">
      <c r="A59" s="64"/>
      <c r="B59" s="8" t="str">
        <f t="shared" si="27"/>
        <v/>
      </c>
      <c r="C59" s="174" t="str">
        <f t="shared" si="28"/>
        <v/>
      </c>
      <c r="D59" s="8" t="str">
        <f t="shared" si="29"/>
        <v/>
      </c>
      <c r="E59" s="60"/>
      <c r="F59" s="176" t="str">
        <f t="shared" si="30"/>
        <v/>
      </c>
      <c r="G59" s="155"/>
    </row>
    <row r="60" spans="1:11" ht="13.2">
      <c r="A60" s="64"/>
      <c r="B60" s="8" t="str">
        <f t="shared" si="27"/>
        <v/>
      </c>
      <c r="C60" s="174" t="str">
        <f t="shared" si="28"/>
        <v/>
      </c>
      <c r="D60" s="8" t="str">
        <f t="shared" si="29"/>
        <v/>
      </c>
      <c r="E60" s="60"/>
      <c r="F60" s="176" t="str">
        <f t="shared" si="30"/>
        <v/>
      </c>
      <c r="G60" s="155"/>
    </row>
    <row r="61" spans="1:11" ht="13.2">
      <c r="A61" s="64"/>
      <c r="B61" s="8" t="str">
        <f t="shared" si="27"/>
        <v/>
      </c>
      <c r="C61" s="174" t="str">
        <f t="shared" si="28"/>
        <v/>
      </c>
      <c r="D61" s="8" t="str">
        <f t="shared" si="29"/>
        <v/>
      </c>
      <c r="E61" s="60"/>
      <c r="F61" s="176" t="str">
        <f t="shared" si="30"/>
        <v/>
      </c>
      <c r="G61" s="155"/>
    </row>
    <row r="62" spans="1:11" ht="13.2">
      <c r="A62" s="64"/>
      <c r="B62" s="8" t="str">
        <f t="shared" si="27"/>
        <v/>
      </c>
      <c r="C62" s="174" t="str">
        <f t="shared" si="28"/>
        <v/>
      </c>
      <c r="D62" s="8" t="str">
        <f t="shared" si="29"/>
        <v/>
      </c>
      <c r="E62" s="60"/>
      <c r="F62" s="176" t="str">
        <f t="shared" si="30"/>
        <v/>
      </c>
      <c r="G62" s="155"/>
    </row>
    <row r="63" spans="1:11" ht="13.2">
      <c r="A63" s="64"/>
      <c r="B63" s="8" t="str">
        <f t="shared" si="27"/>
        <v/>
      </c>
      <c r="C63" s="174" t="str">
        <f t="shared" si="28"/>
        <v/>
      </c>
      <c r="D63" s="8" t="str">
        <f t="shared" si="29"/>
        <v/>
      </c>
      <c r="E63" s="60"/>
      <c r="F63" s="176" t="str">
        <f t="shared" si="30"/>
        <v/>
      </c>
      <c r="G63" s="155"/>
    </row>
    <row r="64" spans="1:11" ht="15" customHeight="1">
      <c r="A64" s="157"/>
      <c r="B64" s="158"/>
      <c r="C64" s="158"/>
      <c r="D64" s="179"/>
      <c r="E64" s="180"/>
      <c r="F64" s="182"/>
    </row>
  </sheetData>
  <mergeCells count="2">
    <mergeCell ref="A1:D1"/>
    <mergeCell ref="G1:G3"/>
  </mergeCells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0"/>
  <dimension ref="A1:G63"/>
  <sheetViews>
    <sheetView workbookViewId="0">
      <selection sqref="A1:D1"/>
    </sheetView>
  </sheetViews>
  <sheetFormatPr baseColWidth="10" defaultColWidth="16.21875" defaultRowHeight="25.5" customHeight="1"/>
  <cols>
    <col min="1" max="1" width="10.21875" customWidth="1"/>
    <col min="5" max="5" width="16.21875" style="201"/>
    <col min="6" max="6" width="11.5546875" customWidth="1"/>
    <col min="7" max="7" width="11.44140625" customWidth="1"/>
  </cols>
  <sheetData>
    <row r="1" spans="1:7" ht="25.5" customHeight="1">
      <c r="A1" s="308" t="s">
        <v>87</v>
      </c>
      <c r="B1" s="308"/>
      <c r="C1" s="308"/>
      <c r="D1" s="309"/>
      <c r="E1" s="200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7" ht="25.5" customHeight="1">
      <c r="A3" s="67"/>
      <c r="B3" s="68"/>
      <c r="C3" s="69" t="s">
        <v>29</v>
      </c>
      <c r="D3" s="68"/>
      <c r="E3" s="70"/>
      <c r="F3" s="71"/>
      <c r="G3" s="312"/>
    </row>
    <row r="4" spans="1:7" ht="15" customHeight="1">
      <c r="A4" s="63"/>
      <c r="B4" s="8" t="str">
        <f t="shared" ref="B4:B11" si="0">IF($A4="","",VLOOKUP($A4,licbarque97,3))</f>
        <v/>
      </c>
      <c r="C4" s="8" t="str">
        <f t="shared" ref="C4" si="1">IF(A4="","",VLOOKUP(A4,licbarque97,6))</f>
        <v/>
      </c>
      <c r="D4" s="8" t="str">
        <f t="shared" ref="D4" si="2">IF(A4="","",VLOOKUP(A4,licbarque97,5))</f>
        <v/>
      </c>
      <c r="E4" s="62"/>
      <c r="F4" s="151" t="str">
        <f>IF(E4="","",RANK(E4,$E$4:$E$11,1))</f>
        <v/>
      </c>
      <c r="G4" s="114"/>
    </row>
    <row r="5" spans="1:7" ht="15" customHeight="1">
      <c r="A5" s="63"/>
      <c r="B5" s="8" t="str">
        <f t="shared" si="0"/>
        <v/>
      </c>
      <c r="C5" s="8" t="str">
        <f t="shared" ref="C5:C11" si="3">IF(A5="","",VLOOKUP(A5,licbarque97,6))</f>
        <v/>
      </c>
      <c r="D5" s="8" t="str">
        <f t="shared" ref="D5:D11" si="4">IF(A5="","",VLOOKUP(A5,licbarque97,5))</f>
        <v/>
      </c>
      <c r="E5" s="62"/>
      <c r="F5" s="151" t="str">
        <f t="shared" ref="F5:F11" si="5">IF(E5="","",RANK(E5,$E$4:$E$11,1))</f>
        <v/>
      </c>
      <c r="G5" s="114"/>
    </row>
    <row r="6" spans="1:7" ht="15" customHeight="1">
      <c r="A6" s="63"/>
      <c r="B6" s="8" t="str">
        <f t="shared" si="0"/>
        <v/>
      </c>
      <c r="C6" s="8" t="str">
        <f t="shared" si="3"/>
        <v/>
      </c>
      <c r="D6" s="8" t="str">
        <f t="shared" si="4"/>
        <v/>
      </c>
      <c r="E6" s="62"/>
      <c r="F6" s="151" t="str">
        <f t="shared" si="5"/>
        <v/>
      </c>
      <c r="G6" s="114"/>
    </row>
    <row r="7" spans="1:7" ht="15" customHeight="1">
      <c r="A7" s="63"/>
      <c r="B7" s="8" t="str">
        <f t="shared" si="0"/>
        <v/>
      </c>
      <c r="C7" s="8" t="str">
        <f t="shared" si="3"/>
        <v/>
      </c>
      <c r="D7" s="8" t="str">
        <f t="shared" si="4"/>
        <v/>
      </c>
      <c r="E7" s="62"/>
      <c r="F7" s="151" t="str">
        <f t="shared" si="5"/>
        <v/>
      </c>
      <c r="G7" s="114"/>
    </row>
    <row r="8" spans="1:7" ht="15" customHeight="1">
      <c r="A8" s="63"/>
      <c r="B8" s="8" t="str">
        <f t="shared" si="0"/>
        <v/>
      </c>
      <c r="C8" s="8" t="str">
        <f t="shared" si="3"/>
        <v/>
      </c>
      <c r="D8" s="8" t="str">
        <f t="shared" si="4"/>
        <v/>
      </c>
      <c r="E8" s="62"/>
      <c r="F8" s="151" t="str">
        <f t="shared" si="5"/>
        <v/>
      </c>
      <c r="G8" s="114"/>
    </row>
    <row r="9" spans="1:7" ht="15" customHeight="1">
      <c r="A9" s="63"/>
      <c r="B9" s="8" t="str">
        <f t="shared" si="0"/>
        <v/>
      </c>
      <c r="C9" s="8" t="str">
        <f t="shared" si="3"/>
        <v/>
      </c>
      <c r="D9" s="8" t="str">
        <f t="shared" si="4"/>
        <v/>
      </c>
      <c r="E9" s="62"/>
      <c r="F9" s="151" t="str">
        <f t="shared" si="5"/>
        <v/>
      </c>
      <c r="G9" s="114"/>
    </row>
    <row r="10" spans="1:7" ht="15" customHeight="1">
      <c r="A10" s="63"/>
      <c r="B10" s="8" t="str">
        <f t="shared" si="0"/>
        <v/>
      </c>
      <c r="C10" s="8" t="str">
        <f t="shared" si="3"/>
        <v/>
      </c>
      <c r="D10" s="8" t="str">
        <f t="shared" si="4"/>
        <v/>
      </c>
      <c r="E10" s="62"/>
      <c r="F10" s="151" t="str">
        <f t="shared" si="5"/>
        <v/>
      </c>
      <c r="G10" s="114"/>
    </row>
    <row r="11" spans="1:7" ht="15" customHeight="1">
      <c r="A11" s="63"/>
      <c r="B11" s="8" t="str">
        <f t="shared" si="0"/>
        <v/>
      </c>
      <c r="C11" s="8" t="str">
        <f t="shared" si="3"/>
        <v/>
      </c>
      <c r="D11" s="8" t="str">
        <f t="shared" si="4"/>
        <v/>
      </c>
      <c r="E11" s="62"/>
      <c r="F11" s="151" t="str">
        <f t="shared" si="5"/>
        <v/>
      </c>
      <c r="G11" s="114"/>
    </row>
    <row r="12" spans="1:7" ht="25.5" customHeight="1">
      <c r="A12" s="67"/>
      <c r="B12" s="68"/>
      <c r="C12" s="69" t="s">
        <v>28</v>
      </c>
      <c r="D12" s="68"/>
      <c r="E12" s="70"/>
      <c r="F12" s="71"/>
      <c r="G12" s="114"/>
    </row>
    <row r="13" spans="1:7" ht="15" customHeight="1">
      <c r="A13" s="64"/>
      <c r="B13" s="8" t="str">
        <f t="shared" ref="B13:B21" si="6">IF($A13="","",VLOOKUP($A13,licbarque97,3))</f>
        <v/>
      </c>
      <c r="C13" s="8" t="str">
        <f t="shared" ref="C13" si="7">IF(A13="","",VLOOKUP(A13,licbarque97,6))</f>
        <v/>
      </c>
      <c r="D13" s="8" t="str">
        <f t="shared" ref="D13" si="8">IF(A13="","",VLOOKUP(A13,licbarque97,5))</f>
        <v/>
      </c>
      <c r="E13" s="60"/>
      <c r="F13" s="151" t="str">
        <f>IF(E13="","",RANK(E13,$E$13:$E$21,1))</f>
        <v/>
      </c>
      <c r="G13" s="114"/>
    </row>
    <row r="14" spans="1:7" ht="15" customHeight="1">
      <c r="A14" s="64"/>
      <c r="B14" s="8" t="str">
        <f t="shared" si="6"/>
        <v/>
      </c>
      <c r="C14" s="8" t="str">
        <f t="shared" ref="C14:C21" si="9">IF(A14="","",VLOOKUP(A14,licbarque97,6))</f>
        <v/>
      </c>
      <c r="D14" s="8" t="str">
        <f t="shared" ref="D14:D21" si="10">IF(A14="","",VLOOKUP(A14,licbarque97,5))</f>
        <v/>
      </c>
      <c r="E14" s="60"/>
      <c r="F14" s="151" t="str">
        <f t="shared" ref="F14:F21" si="11">IF(E14="","",RANK(E14,$E$13:$E$21,1))</f>
        <v/>
      </c>
      <c r="G14" s="114"/>
    </row>
    <row r="15" spans="1:7" ht="15" customHeight="1">
      <c r="A15" s="64"/>
      <c r="B15" s="8" t="str">
        <f t="shared" si="6"/>
        <v/>
      </c>
      <c r="C15" s="8" t="str">
        <f t="shared" si="9"/>
        <v/>
      </c>
      <c r="D15" s="8" t="str">
        <f t="shared" si="10"/>
        <v/>
      </c>
      <c r="E15" s="60"/>
      <c r="F15" s="151" t="str">
        <f t="shared" si="11"/>
        <v/>
      </c>
      <c r="G15" s="114"/>
    </row>
    <row r="16" spans="1:7" ht="15" customHeight="1">
      <c r="A16" s="64"/>
      <c r="B16" s="8" t="str">
        <f t="shared" si="6"/>
        <v/>
      </c>
      <c r="C16" s="8" t="str">
        <f t="shared" si="9"/>
        <v/>
      </c>
      <c r="D16" s="8" t="str">
        <f t="shared" si="10"/>
        <v/>
      </c>
      <c r="E16" s="60"/>
      <c r="F16" s="151" t="str">
        <f t="shared" si="11"/>
        <v/>
      </c>
      <c r="G16" s="114"/>
    </row>
    <row r="17" spans="1:7" ht="15" customHeight="1">
      <c r="A17" s="64"/>
      <c r="B17" s="8" t="str">
        <f t="shared" si="6"/>
        <v/>
      </c>
      <c r="C17" s="8" t="str">
        <f t="shared" si="9"/>
        <v/>
      </c>
      <c r="D17" s="8" t="str">
        <f t="shared" si="10"/>
        <v/>
      </c>
      <c r="E17" s="60"/>
      <c r="F17" s="151" t="str">
        <f t="shared" si="11"/>
        <v/>
      </c>
      <c r="G17" s="114"/>
    </row>
    <row r="18" spans="1:7" ht="15" customHeight="1">
      <c r="A18" s="64"/>
      <c r="B18" s="8" t="str">
        <f t="shared" si="6"/>
        <v/>
      </c>
      <c r="C18" s="8" t="str">
        <f t="shared" si="9"/>
        <v/>
      </c>
      <c r="D18" s="8" t="str">
        <f t="shared" si="10"/>
        <v/>
      </c>
      <c r="E18" s="60"/>
      <c r="F18" s="151" t="str">
        <f t="shared" si="11"/>
        <v/>
      </c>
      <c r="G18" s="114"/>
    </row>
    <row r="19" spans="1:7" ht="15" customHeight="1">
      <c r="A19" s="64"/>
      <c r="B19" s="8" t="str">
        <f t="shared" si="6"/>
        <v/>
      </c>
      <c r="C19" s="8" t="str">
        <f t="shared" si="9"/>
        <v/>
      </c>
      <c r="D19" s="8" t="str">
        <f t="shared" si="10"/>
        <v/>
      </c>
      <c r="E19" s="60"/>
      <c r="F19" s="151" t="str">
        <f t="shared" si="11"/>
        <v/>
      </c>
      <c r="G19" s="114"/>
    </row>
    <row r="20" spans="1:7" ht="15" customHeight="1">
      <c r="A20" s="64"/>
      <c r="B20" s="8" t="str">
        <f t="shared" si="6"/>
        <v/>
      </c>
      <c r="C20" s="8" t="str">
        <f t="shared" si="9"/>
        <v/>
      </c>
      <c r="D20" s="8" t="str">
        <f t="shared" si="10"/>
        <v/>
      </c>
      <c r="E20" s="60"/>
      <c r="F20" s="151" t="str">
        <f t="shared" si="11"/>
        <v/>
      </c>
      <c r="G20" s="114"/>
    </row>
    <row r="21" spans="1:7" ht="15" customHeight="1">
      <c r="A21" s="64"/>
      <c r="B21" s="8" t="str">
        <f t="shared" si="6"/>
        <v/>
      </c>
      <c r="C21" s="8" t="str">
        <f t="shared" si="9"/>
        <v/>
      </c>
      <c r="D21" s="8" t="str">
        <f t="shared" si="10"/>
        <v/>
      </c>
      <c r="E21" s="60"/>
      <c r="F21" s="151" t="str">
        <f t="shared" si="11"/>
        <v/>
      </c>
      <c r="G21" s="114"/>
    </row>
    <row r="22" spans="1:7" ht="25.5" customHeight="1">
      <c r="A22" s="67"/>
      <c r="B22" s="68"/>
      <c r="C22" s="69" t="s">
        <v>30</v>
      </c>
      <c r="D22" s="68"/>
      <c r="E22" s="70"/>
      <c r="F22" s="71"/>
      <c r="G22" s="114"/>
    </row>
    <row r="23" spans="1:7" ht="15" customHeight="1">
      <c r="A23" s="64"/>
      <c r="B23" s="8" t="str">
        <f t="shared" ref="B23:B31" si="12">IF($A23="","",VLOOKUP($A23,licbarque97,3))</f>
        <v/>
      </c>
      <c r="C23" s="8" t="str">
        <f t="shared" ref="C23" si="13">IF(A23="","",VLOOKUP(A23,licbarque97,6))</f>
        <v/>
      </c>
      <c r="D23" s="8" t="str">
        <f t="shared" ref="D23" si="14">IF(A23="","",VLOOKUP(A23,licbarque97,5))</f>
        <v/>
      </c>
      <c r="E23" s="60"/>
      <c r="F23" s="151" t="str">
        <f t="shared" ref="F23" si="15">IF(E23="","",RANK(E23,$E$23:$E$31,1))</f>
        <v/>
      </c>
      <c r="G23" s="114"/>
    </row>
    <row r="24" spans="1:7" ht="15" customHeight="1">
      <c r="A24" s="64"/>
      <c r="B24" s="8" t="str">
        <f t="shared" si="12"/>
        <v/>
      </c>
      <c r="C24" s="8" t="str">
        <f t="shared" ref="C24:C31" si="16">IF(A24="","",VLOOKUP(A24,licbarque97,6))</f>
        <v/>
      </c>
      <c r="D24" s="8" t="str">
        <f t="shared" ref="D24:D31" si="17">IF(A24="","",VLOOKUP(A24,licbarque97,5))</f>
        <v/>
      </c>
      <c r="E24" s="60"/>
      <c r="F24" s="151" t="str">
        <f t="shared" ref="F24:F31" si="18">IF(E24="","",RANK(E24,$E$23:$E$31,1))</f>
        <v/>
      </c>
      <c r="G24" s="114"/>
    </row>
    <row r="25" spans="1:7" ht="15" customHeight="1">
      <c r="A25" s="64"/>
      <c r="B25" s="8" t="str">
        <f t="shared" si="12"/>
        <v/>
      </c>
      <c r="C25" s="8" t="str">
        <f t="shared" si="16"/>
        <v/>
      </c>
      <c r="D25" s="8" t="str">
        <f t="shared" si="17"/>
        <v/>
      </c>
      <c r="E25" s="60"/>
      <c r="F25" s="151" t="str">
        <f t="shared" si="18"/>
        <v/>
      </c>
      <c r="G25" s="114"/>
    </row>
    <row r="26" spans="1:7" ht="15" customHeight="1">
      <c r="A26" s="64"/>
      <c r="B26" s="8" t="str">
        <f t="shared" si="12"/>
        <v/>
      </c>
      <c r="C26" s="8" t="str">
        <f t="shared" si="16"/>
        <v/>
      </c>
      <c r="D26" s="8" t="str">
        <f t="shared" si="17"/>
        <v/>
      </c>
      <c r="E26" s="60"/>
      <c r="F26" s="151" t="str">
        <f t="shared" si="18"/>
        <v/>
      </c>
      <c r="G26" s="114"/>
    </row>
    <row r="27" spans="1:7" ht="15" customHeight="1">
      <c r="A27" s="64"/>
      <c r="B27" s="8" t="str">
        <f t="shared" si="12"/>
        <v/>
      </c>
      <c r="C27" s="8" t="str">
        <f t="shared" si="16"/>
        <v/>
      </c>
      <c r="D27" s="8" t="str">
        <f t="shared" si="17"/>
        <v/>
      </c>
      <c r="E27" s="60"/>
      <c r="F27" s="151" t="str">
        <f t="shared" si="18"/>
        <v/>
      </c>
      <c r="G27" s="114"/>
    </row>
    <row r="28" spans="1:7" ht="15" customHeight="1">
      <c r="A28" s="64"/>
      <c r="B28" s="8" t="str">
        <f t="shared" si="12"/>
        <v/>
      </c>
      <c r="C28" s="8" t="str">
        <f t="shared" si="16"/>
        <v/>
      </c>
      <c r="D28" s="8" t="str">
        <f t="shared" si="17"/>
        <v/>
      </c>
      <c r="E28" s="60"/>
      <c r="F28" s="151" t="str">
        <f t="shared" si="18"/>
        <v/>
      </c>
      <c r="G28" s="114"/>
    </row>
    <row r="29" spans="1:7" ht="15" customHeight="1">
      <c r="A29" s="64"/>
      <c r="B29" s="8" t="str">
        <f t="shared" si="12"/>
        <v/>
      </c>
      <c r="C29" s="8" t="str">
        <f t="shared" si="16"/>
        <v/>
      </c>
      <c r="D29" s="8" t="str">
        <f t="shared" si="17"/>
        <v/>
      </c>
      <c r="E29" s="60"/>
      <c r="F29" s="151" t="str">
        <f t="shared" si="18"/>
        <v/>
      </c>
      <c r="G29" s="114"/>
    </row>
    <row r="30" spans="1:7" ht="15" customHeight="1">
      <c r="A30" s="64"/>
      <c r="B30" s="8" t="str">
        <f t="shared" si="12"/>
        <v/>
      </c>
      <c r="C30" s="8" t="str">
        <f t="shared" si="16"/>
        <v/>
      </c>
      <c r="D30" s="8" t="str">
        <f t="shared" si="17"/>
        <v/>
      </c>
      <c r="E30" s="60"/>
      <c r="F30" s="151" t="str">
        <f t="shared" si="18"/>
        <v/>
      </c>
      <c r="G30" s="114"/>
    </row>
    <row r="31" spans="1:7" ht="15" customHeight="1">
      <c r="A31" s="64"/>
      <c r="B31" s="8" t="str">
        <f t="shared" si="12"/>
        <v/>
      </c>
      <c r="C31" s="8" t="str">
        <f t="shared" si="16"/>
        <v/>
      </c>
      <c r="D31" s="8" t="str">
        <f t="shared" si="17"/>
        <v/>
      </c>
      <c r="E31" s="60"/>
      <c r="F31" s="151" t="str">
        <f t="shared" si="18"/>
        <v/>
      </c>
      <c r="G31" s="114"/>
    </row>
    <row r="32" spans="1:7" ht="25.5" customHeight="1">
      <c r="A32" s="67"/>
      <c r="B32" s="68"/>
      <c r="C32" s="69" t="s">
        <v>31</v>
      </c>
      <c r="D32" s="68"/>
      <c r="E32" s="70"/>
      <c r="F32" s="71"/>
      <c r="G32" s="114"/>
    </row>
    <row r="33" spans="1:7" ht="15" customHeight="1">
      <c r="A33" s="64"/>
      <c r="B33" s="8" t="str">
        <f t="shared" ref="B33:B42" si="19">IF($A33="","",VLOOKUP($A33,licbarque97,3))</f>
        <v/>
      </c>
      <c r="C33" s="8" t="str">
        <f t="shared" ref="C33:C42" si="20">IF(A33="","",VLOOKUP(A33,licbarque97,6))</f>
        <v/>
      </c>
      <c r="D33" s="8" t="str">
        <f t="shared" ref="D33:D42" si="21">IF(A33="","",VLOOKUP(A33,licbarque97,5))</f>
        <v/>
      </c>
      <c r="E33" s="60"/>
      <c r="F33" s="151" t="str">
        <f t="shared" ref="F33" si="22">IF(E33="","",RANK(E33,$E$33:$E$42,1))</f>
        <v/>
      </c>
      <c r="G33" s="114"/>
    </row>
    <row r="34" spans="1:7" ht="15" customHeight="1">
      <c r="A34" s="64"/>
      <c r="B34" s="8" t="str">
        <f t="shared" si="19"/>
        <v/>
      </c>
      <c r="C34" s="8" t="str">
        <f t="shared" si="20"/>
        <v/>
      </c>
      <c r="D34" s="8" t="str">
        <f t="shared" si="21"/>
        <v/>
      </c>
      <c r="E34" s="60"/>
      <c r="F34" s="151" t="str">
        <f t="shared" ref="F34:F42" si="23">IF(E34="","",RANK(E34,$E$33:$E$42,1))</f>
        <v/>
      </c>
      <c r="G34" s="114"/>
    </row>
    <row r="35" spans="1:7" ht="15" customHeight="1">
      <c r="A35" s="64"/>
      <c r="B35" s="8" t="str">
        <f t="shared" si="19"/>
        <v/>
      </c>
      <c r="C35" s="8" t="str">
        <f t="shared" si="20"/>
        <v/>
      </c>
      <c r="D35" s="8" t="str">
        <f t="shared" si="21"/>
        <v/>
      </c>
      <c r="E35" s="60"/>
      <c r="F35" s="151" t="str">
        <f t="shared" si="23"/>
        <v/>
      </c>
      <c r="G35" s="114"/>
    </row>
    <row r="36" spans="1:7" ht="15" customHeight="1">
      <c r="A36" s="64"/>
      <c r="B36" s="8" t="str">
        <f t="shared" si="19"/>
        <v/>
      </c>
      <c r="C36" s="8" t="str">
        <f t="shared" si="20"/>
        <v/>
      </c>
      <c r="D36" s="8" t="str">
        <f t="shared" si="21"/>
        <v/>
      </c>
      <c r="E36" s="60"/>
      <c r="F36" s="151" t="str">
        <f t="shared" si="23"/>
        <v/>
      </c>
      <c r="G36" s="114"/>
    </row>
    <row r="37" spans="1:7" ht="15" customHeight="1">
      <c r="A37" s="64"/>
      <c r="B37" s="8" t="str">
        <f t="shared" si="19"/>
        <v/>
      </c>
      <c r="C37" s="8" t="str">
        <f t="shared" si="20"/>
        <v/>
      </c>
      <c r="D37" s="8" t="str">
        <f t="shared" si="21"/>
        <v/>
      </c>
      <c r="E37" s="60"/>
      <c r="F37" s="151" t="str">
        <f t="shared" si="23"/>
        <v/>
      </c>
      <c r="G37" s="114"/>
    </row>
    <row r="38" spans="1:7" ht="15" customHeight="1">
      <c r="A38" s="64"/>
      <c r="B38" s="8" t="str">
        <f t="shared" si="19"/>
        <v/>
      </c>
      <c r="C38" s="8" t="str">
        <f t="shared" si="20"/>
        <v/>
      </c>
      <c r="D38" s="8" t="str">
        <f t="shared" si="21"/>
        <v/>
      </c>
      <c r="E38" s="60"/>
      <c r="F38" s="151" t="str">
        <f t="shared" si="23"/>
        <v/>
      </c>
      <c r="G38" s="114"/>
    </row>
    <row r="39" spans="1:7" ht="15" customHeight="1">
      <c r="A39" s="64"/>
      <c r="B39" s="8" t="str">
        <f t="shared" si="19"/>
        <v/>
      </c>
      <c r="C39" s="8" t="str">
        <f t="shared" si="20"/>
        <v/>
      </c>
      <c r="D39" s="8" t="str">
        <f t="shared" si="21"/>
        <v/>
      </c>
      <c r="E39" s="60"/>
      <c r="F39" s="151" t="str">
        <f t="shared" si="23"/>
        <v/>
      </c>
      <c r="G39" s="114"/>
    </row>
    <row r="40" spans="1:7" ht="15" customHeight="1">
      <c r="A40" s="64"/>
      <c r="B40" s="8" t="str">
        <f t="shared" si="19"/>
        <v/>
      </c>
      <c r="C40" s="8" t="str">
        <f t="shared" si="20"/>
        <v/>
      </c>
      <c r="D40" s="8" t="str">
        <f t="shared" si="21"/>
        <v/>
      </c>
      <c r="E40" s="60"/>
      <c r="F40" s="151" t="str">
        <f t="shared" si="23"/>
        <v/>
      </c>
      <c r="G40" s="114"/>
    </row>
    <row r="41" spans="1:7" ht="15" customHeight="1">
      <c r="A41" s="64"/>
      <c r="B41" s="8" t="str">
        <f t="shared" si="19"/>
        <v/>
      </c>
      <c r="C41" s="8" t="str">
        <f t="shared" si="20"/>
        <v/>
      </c>
      <c r="D41" s="8" t="str">
        <f t="shared" si="21"/>
        <v/>
      </c>
      <c r="E41" s="60"/>
      <c r="F41" s="151" t="str">
        <f t="shared" si="23"/>
        <v/>
      </c>
      <c r="G41" s="114"/>
    </row>
    <row r="42" spans="1:7" ht="15" customHeight="1">
      <c r="A42" s="64"/>
      <c r="B42" s="8" t="str">
        <f t="shared" si="19"/>
        <v/>
      </c>
      <c r="C42" s="8" t="str">
        <f t="shared" si="20"/>
        <v/>
      </c>
      <c r="D42" s="8" t="str">
        <f t="shared" si="21"/>
        <v/>
      </c>
      <c r="E42" s="60"/>
      <c r="F42" s="151" t="str">
        <f t="shared" si="23"/>
        <v/>
      </c>
      <c r="G42" s="114"/>
    </row>
    <row r="43" spans="1:7" ht="25.5" customHeight="1">
      <c r="A43" s="67"/>
      <c r="B43" s="68"/>
      <c r="C43" s="69" t="s">
        <v>34</v>
      </c>
      <c r="D43" s="68"/>
      <c r="E43" s="70"/>
      <c r="F43" s="71"/>
      <c r="G43" s="114"/>
    </row>
    <row r="44" spans="1:7" ht="15" customHeight="1">
      <c r="A44" s="64"/>
      <c r="B44" s="8" t="str">
        <f t="shared" ref="B44:B53" si="24">IF($A44="","",VLOOKUP($A44,licbarque97,3))</f>
        <v/>
      </c>
      <c r="C44" s="8" t="str">
        <f t="shared" ref="C44" si="25">IF(A44="","",VLOOKUP(A44,licbarque97,6))</f>
        <v/>
      </c>
      <c r="D44" s="8" t="str">
        <f t="shared" ref="D44" si="26">IF(A44="","",VLOOKUP(A44,licbarque97,5))</f>
        <v/>
      </c>
      <c r="E44" s="60"/>
      <c r="F44" s="151" t="str">
        <f t="shared" ref="F44" si="27">IF(E44="","",RANK(E44,$E$44:$E$53,1))</f>
        <v/>
      </c>
      <c r="G44" s="114"/>
    </row>
    <row r="45" spans="1:7" ht="15" customHeight="1">
      <c r="A45" s="64"/>
      <c r="B45" s="8" t="str">
        <f t="shared" si="24"/>
        <v/>
      </c>
      <c r="C45" s="8" t="str">
        <f t="shared" ref="C45:C53" si="28">IF(A45="","",VLOOKUP(A45,licbarque97,6))</f>
        <v/>
      </c>
      <c r="D45" s="8" t="str">
        <f t="shared" ref="D45:D53" si="29">IF(A45="","",VLOOKUP(A45,licbarque97,5))</f>
        <v/>
      </c>
      <c r="E45" s="60"/>
      <c r="F45" s="151" t="str">
        <f t="shared" ref="F45:F53" si="30">IF(E45="","",RANK(E45,$E$44:$E$53,1))</f>
        <v/>
      </c>
      <c r="G45" s="114"/>
    </row>
    <row r="46" spans="1:7" ht="15" customHeight="1">
      <c r="A46" s="64"/>
      <c r="B46" s="8" t="str">
        <f t="shared" si="24"/>
        <v/>
      </c>
      <c r="C46" s="8" t="str">
        <f t="shared" si="28"/>
        <v/>
      </c>
      <c r="D46" s="8" t="str">
        <f t="shared" si="29"/>
        <v/>
      </c>
      <c r="E46" s="60"/>
      <c r="F46" s="151" t="str">
        <f t="shared" si="30"/>
        <v/>
      </c>
      <c r="G46" s="114"/>
    </row>
    <row r="47" spans="1:7" ht="15" customHeight="1">
      <c r="A47" s="64"/>
      <c r="B47" s="8" t="str">
        <f t="shared" si="24"/>
        <v/>
      </c>
      <c r="C47" s="8" t="str">
        <f t="shared" si="28"/>
        <v/>
      </c>
      <c r="D47" s="8" t="str">
        <f t="shared" si="29"/>
        <v/>
      </c>
      <c r="E47" s="60"/>
      <c r="F47" s="151" t="str">
        <f t="shared" si="30"/>
        <v/>
      </c>
      <c r="G47" s="114"/>
    </row>
    <row r="48" spans="1:7" ht="15" customHeight="1">
      <c r="A48" s="64"/>
      <c r="B48" s="8" t="str">
        <f t="shared" si="24"/>
        <v/>
      </c>
      <c r="C48" s="8" t="str">
        <f t="shared" si="28"/>
        <v/>
      </c>
      <c r="D48" s="8" t="str">
        <f t="shared" si="29"/>
        <v/>
      </c>
      <c r="E48" s="60"/>
      <c r="F48" s="151" t="str">
        <f t="shared" si="30"/>
        <v/>
      </c>
      <c r="G48" s="114"/>
    </row>
    <row r="49" spans="1:7" ht="15" customHeight="1">
      <c r="A49" s="64"/>
      <c r="B49" s="8" t="str">
        <f t="shared" si="24"/>
        <v/>
      </c>
      <c r="C49" s="8" t="str">
        <f t="shared" si="28"/>
        <v/>
      </c>
      <c r="D49" s="8" t="str">
        <f t="shared" si="29"/>
        <v/>
      </c>
      <c r="E49" s="60"/>
      <c r="F49" s="151" t="str">
        <f t="shared" si="30"/>
        <v/>
      </c>
      <c r="G49" s="114"/>
    </row>
    <row r="50" spans="1:7" ht="15" customHeight="1">
      <c r="A50" s="64"/>
      <c r="B50" s="8" t="str">
        <f t="shared" si="24"/>
        <v/>
      </c>
      <c r="C50" s="8" t="str">
        <f t="shared" si="28"/>
        <v/>
      </c>
      <c r="D50" s="8" t="str">
        <f t="shared" si="29"/>
        <v/>
      </c>
      <c r="E50" s="60"/>
      <c r="F50" s="151" t="str">
        <f t="shared" si="30"/>
        <v/>
      </c>
      <c r="G50" s="114"/>
    </row>
    <row r="51" spans="1:7" ht="15" customHeight="1">
      <c r="A51" s="64"/>
      <c r="B51" s="8" t="str">
        <f t="shared" si="24"/>
        <v/>
      </c>
      <c r="C51" s="8" t="str">
        <f t="shared" si="28"/>
        <v/>
      </c>
      <c r="D51" s="8" t="str">
        <f t="shared" si="29"/>
        <v/>
      </c>
      <c r="E51" s="60"/>
      <c r="F51" s="151" t="str">
        <f t="shared" si="30"/>
        <v/>
      </c>
      <c r="G51" s="114"/>
    </row>
    <row r="52" spans="1:7" ht="15" customHeight="1">
      <c r="A52" s="64"/>
      <c r="B52" s="8" t="str">
        <f t="shared" si="24"/>
        <v/>
      </c>
      <c r="C52" s="8" t="str">
        <f t="shared" si="28"/>
        <v/>
      </c>
      <c r="D52" s="8" t="str">
        <f t="shared" si="29"/>
        <v/>
      </c>
      <c r="E52" s="60"/>
      <c r="F52" s="151" t="str">
        <f t="shared" si="30"/>
        <v/>
      </c>
      <c r="G52" s="114"/>
    </row>
    <row r="53" spans="1:7" ht="15" customHeight="1">
      <c r="A53" s="64"/>
      <c r="B53" s="8" t="str">
        <f t="shared" si="24"/>
        <v/>
      </c>
      <c r="C53" s="8" t="str">
        <f t="shared" si="28"/>
        <v/>
      </c>
      <c r="D53" s="8" t="str">
        <f t="shared" si="29"/>
        <v/>
      </c>
      <c r="E53" s="60"/>
      <c r="F53" s="151" t="str">
        <f t="shared" si="30"/>
        <v/>
      </c>
      <c r="G53" s="114"/>
    </row>
    <row r="54" spans="1:7" ht="25.5" customHeight="1">
      <c r="A54" s="67"/>
      <c r="B54" s="68"/>
      <c r="C54" s="69" t="s">
        <v>35</v>
      </c>
      <c r="D54" s="68"/>
      <c r="E54" s="70"/>
      <c r="F54" s="71"/>
      <c r="G54" s="114"/>
    </row>
    <row r="55" spans="1:7" ht="15" customHeight="1">
      <c r="A55" s="64"/>
      <c r="B55" s="8" t="str">
        <f t="shared" ref="B55:B63" si="31">IF($A55="","",VLOOKUP($A55,licbarque97,3))</f>
        <v/>
      </c>
      <c r="C55" s="8" t="str">
        <f t="shared" ref="C55" si="32">IF(A55="","",VLOOKUP(A55,licbarque97,6))</f>
        <v/>
      </c>
      <c r="D55" s="8" t="str">
        <f t="shared" ref="D55" si="33">IF(A55="","",VLOOKUP(A55,licbarque97,5))</f>
        <v/>
      </c>
      <c r="E55" s="60"/>
      <c r="F55" s="151" t="str">
        <f t="shared" ref="F55" si="34">IF(E55="","",RANK(E55,$E$55:$E$63,1))</f>
        <v/>
      </c>
      <c r="G55" s="114"/>
    </row>
    <row r="56" spans="1:7" ht="15" customHeight="1">
      <c r="A56" s="64"/>
      <c r="B56" s="8" t="str">
        <f t="shared" si="31"/>
        <v/>
      </c>
      <c r="C56" s="8" t="str">
        <f t="shared" ref="C56:C63" si="35">IF(A56="","",VLOOKUP(A56,licbarque97,6))</f>
        <v/>
      </c>
      <c r="D56" s="8" t="str">
        <f t="shared" ref="D56:D63" si="36">IF(A56="","",VLOOKUP(A56,licbarque97,5))</f>
        <v/>
      </c>
      <c r="E56" s="60"/>
      <c r="F56" s="151" t="str">
        <f t="shared" ref="F56:F63" si="37">IF(E56="","",RANK(E56,$E$55:$E$63,1))</f>
        <v/>
      </c>
      <c r="G56" s="114"/>
    </row>
    <row r="57" spans="1:7" ht="15" customHeight="1">
      <c r="A57" s="64"/>
      <c r="B57" s="8" t="str">
        <f t="shared" si="31"/>
        <v/>
      </c>
      <c r="C57" s="8" t="str">
        <f t="shared" si="35"/>
        <v/>
      </c>
      <c r="D57" s="8" t="str">
        <f t="shared" si="36"/>
        <v/>
      </c>
      <c r="E57" s="60"/>
      <c r="F57" s="151" t="str">
        <f t="shared" si="37"/>
        <v/>
      </c>
      <c r="G57" s="114"/>
    </row>
    <row r="58" spans="1:7" ht="15" customHeight="1">
      <c r="A58" s="64"/>
      <c r="B58" s="8" t="str">
        <f t="shared" si="31"/>
        <v/>
      </c>
      <c r="C58" s="8" t="str">
        <f t="shared" si="35"/>
        <v/>
      </c>
      <c r="D58" s="8" t="str">
        <f t="shared" si="36"/>
        <v/>
      </c>
      <c r="E58" s="60"/>
      <c r="F58" s="151" t="str">
        <f t="shared" si="37"/>
        <v/>
      </c>
      <c r="G58" s="114"/>
    </row>
    <row r="59" spans="1:7" ht="15" customHeight="1">
      <c r="A59" s="64"/>
      <c r="B59" s="8" t="str">
        <f t="shared" si="31"/>
        <v/>
      </c>
      <c r="C59" s="8" t="str">
        <f t="shared" si="35"/>
        <v/>
      </c>
      <c r="D59" s="8" t="str">
        <f t="shared" si="36"/>
        <v/>
      </c>
      <c r="E59" s="60"/>
      <c r="F59" s="151" t="str">
        <f t="shared" si="37"/>
        <v/>
      </c>
      <c r="G59" s="114"/>
    </row>
    <row r="60" spans="1:7" ht="15" customHeight="1">
      <c r="A60" s="64"/>
      <c r="B60" s="8" t="str">
        <f t="shared" si="31"/>
        <v/>
      </c>
      <c r="C60" s="8" t="str">
        <f t="shared" si="35"/>
        <v/>
      </c>
      <c r="D60" s="8" t="str">
        <f t="shared" si="36"/>
        <v/>
      </c>
      <c r="E60" s="60"/>
      <c r="F60" s="151" t="str">
        <f t="shared" si="37"/>
        <v/>
      </c>
      <c r="G60" s="114"/>
    </row>
    <row r="61" spans="1:7" ht="15" customHeight="1">
      <c r="A61" s="64"/>
      <c r="B61" s="8" t="str">
        <f t="shared" si="31"/>
        <v/>
      </c>
      <c r="C61" s="8" t="str">
        <f t="shared" si="35"/>
        <v/>
      </c>
      <c r="D61" s="8" t="str">
        <f t="shared" si="36"/>
        <v/>
      </c>
      <c r="E61" s="60"/>
      <c r="F61" s="151" t="str">
        <f t="shared" si="37"/>
        <v/>
      </c>
      <c r="G61" s="114"/>
    </row>
    <row r="62" spans="1:7" ht="15" customHeight="1">
      <c r="A62" s="64"/>
      <c r="B62" s="8" t="str">
        <f t="shared" si="31"/>
        <v/>
      </c>
      <c r="C62" s="8" t="str">
        <f t="shared" si="35"/>
        <v/>
      </c>
      <c r="D62" s="8" t="str">
        <f t="shared" si="36"/>
        <v/>
      </c>
      <c r="E62" s="60"/>
      <c r="F62" s="151" t="str">
        <f t="shared" si="37"/>
        <v/>
      </c>
      <c r="G62" s="114"/>
    </row>
    <row r="63" spans="1:7" ht="15" customHeight="1">
      <c r="A63" s="64"/>
      <c r="B63" s="8" t="str">
        <f t="shared" si="31"/>
        <v/>
      </c>
      <c r="C63" s="8" t="str">
        <f t="shared" si="35"/>
        <v/>
      </c>
      <c r="D63" s="8" t="str">
        <f t="shared" si="36"/>
        <v/>
      </c>
      <c r="E63" s="60"/>
      <c r="F63" s="151" t="str">
        <f t="shared" si="37"/>
        <v/>
      </c>
      <c r="G63" s="114"/>
    </row>
  </sheetData>
  <sortState xmlns:xlrd2="http://schemas.microsoft.com/office/spreadsheetml/2017/richdata2" ref="A55:E63">
    <sortCondition ref="E55:E63"/>
  </sortState>
  <mergeCells count="2">
    <mergeCell ref="A1:D1"/>
    <mergeCell ref="G1:G3"/>
  </mergeCells>
  <phoneticPr fontId="36" type="noConversion"/>
  <pageMargins left="0" right="0" top="0" bottom="0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workbookViewId="0">
      <selection sqref="A1:D1"/>
    </sheetView>
  </sheetViews>
  <sheetFormatPr baseColWidth="10" defaultColWidth="11.44140625" defaultRowHeight="13.2"/>
  <cols>
    <col min="1" max="1" width="9.77734375" customWidth="1"/>
    <col min="2" max="2" width="16.21875" customWidth="1"/>
    <col min="5" max="5" width="11.44140625" style="201"/>
  </cols>
  <sheetData>
    <row r="1" spans="1:7" ht="17.399999999999999">
      <c r="A1" s="308" t="s">
        <v>92</v>
      </c>
      <c r="B1" s="316"/>
      <c r="C1" s="316"/>
      <c r="D1" s="329"/>
      <c r="E1" s="200" t="s">
        <v>0</v>
      </c>
      <c r="F1" s="110" t="s">
        <v>1</v>
      </c>
      <c r="G1" s="330" t="s">
        <v>52</v>
      </c>
    </row>
    <row r="2" spans="1:7" ht="13.8" thickBo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111"/>
      <c r="G2" s="331"/>
    </row>
    <row r="3" spans="1:7" ht="13.8" thickBot="1">
      <c r="A3" s="67"/>
      <c r="B3" s="68"/>
      <c r="C3" s="69" t="s">
        <v>29</v>
      </c>
      <c r="D3" s="68"/>
      <c r="E3" s="70"/>
      <c r="F3" s="112"/>
      <c r="G3" s="109"/>
    </row>
    <row r="4" spans="1:7" ht="13.8" thickBot="1">
      <c r="A4" s="63"/>
      <c r="B4" s="8" t="str">
        <f t="shared" ref="B4:B11" si="0">IF($A4="","",VLOOKUP($A4,licbarque97,3))</f>
        <v/>
      </c>
      <c r="C4" s="8" t="str">
        <f t="shared" ref="C4:C11" si="1">IF(A4="","",VLOOKUP(A4,licbarque97,6))</f>
        <v/>
      </c>
      <c r="D4" s="8" t="str">
        <f t="shared" ref="D4:D11" si="2">IF(A4="","",VLOOKUP(A4,licbarque97,5))</f>
        <v/>
      </c>
      <c r="E4" s="62"/>
      <c r="F4" s="151" t="str">
        <f>IF(E4="","",RANK(E4,$E$4:$E$11,1))</f>
        <v/>
      </c>
      <c r="G4" s="109"/>
    </row>
    <row r="5" spans="1:7" ht="13.8" thickBot="1">
      <c r="A5" s="63"/>
      <c r="B5" s="8" t="str">
        <f t="shared" si="0"/>
        <v/>
      </c>
      <c r="C5" s="8" t="str">
        <f t="shared" si="1"/>
        <v/>
      </c>
      <c r="D5" s="8" t="str">
        <f t="shared" si="2"/>
        <v/>
      </c>
      <c r="E5" s="62"/>
      <c r="F5" s="151" t="str">
        <f t="shared" ref="F5:F11" si="3">IF(E5="","",RANK(E5,$E$4:$E$11,1))</f>
        <v/>
      </c>
      <c r="G5" s="109"/>
    </row>
    <row r="6" spans="1:7" ht="13.8" thickBot="1">
      <c r="A6" s="63"/>
      <c r="B6" s="8" t="str">
        <f t="shared" si="0"/>
        <v/>
      </c>
      <c r="C6" s="8" t="str">
        <f t="shared" si="1"/>
        <v/>
      </c>
      <c r="D6" s="8" t="str">
        <f t="shared" si="2"/>
        <v/>
      </c>
      <c r="E6" s="62"/>
      <c r="F6" s="151" t="str">
        <f t="shared" si="3"/>
        <v/>
      </c>
      <c r="G6" s="109"/>
    </row>
    <row r="7" spans="1:7" ht="13.8" thickBot="1">
      <c r="A7" s="63"/>
      <c r="B7" s="8" t="str">
        <f t="shared" si="0"/>
        <v/>
      </c>
      <c r="C7" s="8" t="str">
        <f t="shared" si="1"/>
        <v/>
      </c>
      <c r="D7" s="8" t="str">
        <f t="shared" si="2"/>
        <v/>
      </c>
      <c r="E7" s="62"/>
      <c r="F7" s="151" t="str">
        <f t="shared" si="3"/>
        <v/>
      </c>
      <c r="G7" s="109"/>
    </row>
    <row r="8" spans="1:7" ht="13.8" thickBot="1">
      <c r="A8" s="63"/>
      <c r="B8" s="8" t="str">
        <f t="shared" si="0"/>
        <v/>
      </c>
      <c r="C8" s="8" t="str">
        <f t="shared" si="1"/>
        <v/>
      </c>
      <c r="D8" s="8" t="str">
        <f t="shared" si="2"/>
        <v/>
      </c>
      <c r="E8" s="62"/>
      <c r="F8" s="151" t="str">
        <f t="shared" si="3"/>
        <v/>
      </c>
      <c r="G8" s="109"/>
    </row>
    <row r="9" spans="1:7" ht="13.8" thickBot="1">
      <c r="A9" s="63"/>
      <c r="B9" s="8" t="str">
        <f t="shared" si="0"/>
        <v/>
      </c>
      <c r="C9" s="8" t="str">
        <f t="shared" si="1"/>
        <v/>
      </c>
      <c r="D9" s="8" t="str">
        <f t="shared" si="2"/>
        <v/>
      </c>
      <c r="E9" s="62"/>
      <c r="F9" s="151" t="str">
        <f t="shared" si="3"/>
        <v/>
      </c>
      <c r="G9" s="109"/>
    </row>
    <row r="10" spans="1:7" ht="13.8" thickBot="1">
      <c r="A10" s="63"/>
      <c r="B10" s="8" t="str">
        <f t="shared" si="0"/>
        <v/>
      </c>
      <c r="C10" s="8" t="str">
        <f t="shared" si="1"/>
        <v/>
      </c>
      <c r="D10" s="8" t="str">
        <f t="shared" si="2"/>
        <v/>
      </c>
      <c r="E10" s="62"/>
      <c r="F10" s="151" t="str">
        <f t="shared" si="3"/>
        <v/>
      </c>
      <c r="G10" s="109"/>
    </row>
    <row r="11" spans="1:7" ht="13.8" thickBot="1">
      <c r="A11" s="65"/>
      <c r="B11" s="8" t="str">
        <f t="shared" si="0"/>
        <v/>
      </c>
      <c r="C11" s="8" t="str">
        <f t="shared" si="1"/>
        <v/>
      </c>
      <c r="D11" s="8" t="str">
        <f t="shared" si="2"/>
        <v/>
      </c>
      <c r="E11" s="62"/>
      <c r="F11" s="151" t="str">
        <f t="shared" si="3"/>
        <v/>
      </c>
      <c r="G11" s="109"/>
    </row>
    <row r="12" spans="1:7" ht="13.8" thickBot="1">
      <c r="A12" s="67"/>
      <c r="B12" s="68"/>
      <c r="C12" s="69" t="s">
        <v>28</v>
      </c>
      <c r="D12" s="68"/>
      <c r="E12" s="73"/>
      <c r="F12" s="112"/>
      <c r="G12" s="109"/>
    </row>
    <row r="13" spans="1:7" ht="13.8" thickBot="1">
      <c r="A13" s="64"/>
      <c r="B13" s="8" t="str">
        <f t="shared" ref="B13:B20" si="4">IF($A13="","",VLOOKUP($A13,licbarque97,3))</f>
        <v/>
      </c>
      <c r="C13" s="8" t="str">
        <f t="shared" ref="C13:C20" si="5">IF(A13="","",VLOOKUP(A13,licbarque97,6))</f>
        <v/>
      </c>
      <c r="D13" s="8" t="str">
        <f t="shared" ref="D13:D20" si="6">IF(A13="","",VLOOKUP(A13,licbarque97,5))</f>
        <v/>
      </c>
      <c r="E13" s="72"/>
      <c r="F13" s="151" t="str">
        <f>IF(E13="","",RANK(E13,$E$13:$E$20,1))</f>
        <v/>
      </c>
      <c r="G13" s="109"/>
    </row>
    <row r="14" spans="1:7" ht="13.8" thickBot="1">
      <c r="A14" s="66"/>
      <c r="B14" s="8" t="str">
        <f t="shared" si="4"/>
        <v/>
      </c>
      <c r="C14" s="8" t="str">
        <f t="shared" si="5"/>
        <v/>
      </c>
      <c r="D14" s="8" t="str">
        <f t="shared" si="6"/>
        <v/>
      </c>
      <c r="E14" s="72"/>
      <c r="F14" s="151" t="str">
        <f t="shared" ref="F14:F20" si="7">IF(E14="","",RANK(E14,$E$13:$E$20,1))</f>
        <v/>
      </c>
      <c r="G14" s="109"/>
    </row>
    <row r="15" spans="1:7" ht="13.8" thickBot="1">
      <c r="A15" s="66"/>
      <c r="B15" s="8" t="str">
        <f t="shared" si="4"/>
        <v/>
      </c>
      <c r="C15" s="8" t="str">
        <f t="shared" si="5"/>
        <v/>
      </c>
      <c r="D15" s="8" t="str">
        <f t="shared" si="6"/>
        <v/>
      </c>
      <c r="E15" s="72"/>
      <c r="F15" s="151" t="str">
        <f t="shared" si="7"/>
        <v/>
      </c>
      <c r="G15" s="109"/>
    </row>
    <row r="16" spans="1:7" ht="13.8" thickBot="1">
      <c r="A16" s="66"/>
      <c r="B16" s="8" t="str">
        <f t="shared" si="4"/>
        <v/>
      </c>
      <c r="C16" s="8" t="str">
        <f t="shared" si="5"/>
        <v/>
      </c>
      <c r="D16" s="8" t="str">
        <f t="shared" si="6"/>
        <v/>
      </c>
      <c r="E16" s="72"/>
      <c r="F16" s="151" t="str">
        <f t="shared" si="7"/>
        <v/>
      </c>
      <c r="G16" s="109"/>
    </row>
    <row r="17" spans="1:7" ht="13.8" thickBot="1">
      <c r="A17" s="66"/>
      <c r="B17" s="8" t="str">
        <f t="shared" si="4"/>
        <v/>
      </c>
      <c r="C17" s="8" t="str">
        <f t="shared" si="5"/>
        <v/>
      </c>
      <c r="D17" s="8" t="str">
        <f t="shared" si="6"/>
        <v/>
      </c>
      <c r="E17" s="72"/>
      <c r="F17" s="151" t="str">
        <f t="shared" si="7"/>
        <v/>
      </c>
      <c r="G17" s="109"/>
    </row>
    <row r="18" spans="1:7" ht="13.8" thickBot="1">
      <c r="A18" s="66"/>
      <c r="B18" s="8" t="str">
        <f t="shared" si="4"/>
        <v/>
      </c>
      <c r="C18" s="8" t="str">
        <f t="shared" si="5"/>
        <v/>
      </c>
      <c r="D18" s="8" t="str">
        <f t="shared" si="6"/>
        <v/>
      </c>
      <c r="E18" s="72"/>
      <c r="F18" s="151" t="str">
        <f t="shared" si="7"/>
        <v/>
      </c>
      <c r="G18" s="109"/>
    </row>
    <row r="19" spans="1:7" ht="13.8" thickBot="1">
      <c r="A19" s="66"/>
      <c r="B19" s="8" t="str">
        <f t="shared" si="4"/>
        <v/>
      </c>
      <c r="C19" s="8" t="str">
        <f t="shared" si="5"/>
        <v/>
      </c>
      <c r="D19" s="8" t="str">
        <f t="shared" si="6"/>
        <v/>
      </c>
      <c r="E19" s="72"/>
      <c r="F19" s="151" t="str">
        <f t="shared" si="7"/>
        <v/>
      </c>
      <c r="G19" s="109"/>
    </row>
    <row r="20" spans="1:7" ht="13.8" thickBot="1">
      <c r="A20" s="64"/>
      <c r="B20" s="8" t="str">
        <f t="shared" si="4"/>
        <v/>
      </c>
      <c r="C20" s="8" t="str">
        <f t="shared" si="5"/>
        <v/>
      </c>
      <c r="D20" s="8" t="str">
        <f t="shared" si="6"/>
        <v/>
      </c>
      <c r="E20" s="72"/>
      <c r="F20" s="151" t="str">
        <f t="shared" si="7"/>
        <v/>
      </c>
      <c r="G20" s="109"/>
    </row>
    <row r="21" spans="1:7" ht="13.8" thickBot="1">
      <c r="A21" s="67"/>
      <c r="B21" s="68"/>
      <c r="C21" s="69" t="s">
        <v>30</v>
      </c>
      <c r="D21" s="68"/>
      <c r="E21" s="73"/>
      <c r="F21" s="112"/>
      <c r="G21" s="109"/>
    </row>
    <row r="22" spans="1:7" ht="13.8" thickBot="1">
      <c r="A22" s="66"/>
      <c r="B22" s="8" t="str">
        <f t="shared" ref="B22:B30" si="8">IF($A22="","",VLOOKUP($A22,licbarque97,3))</f>
        <v/>
      </c>
      <c r="C22" s="8" t="str">
        <f t="shared" ref="C22:C30" si="9">IF(A22="","",VLOOKUP(A22,licbarque97,6))</f>
        <v/>
      </c>
      <c r="D22" s="8" t="str">
        <f t="shared" ref="D22:D30" si="10">IF(A22="","",VLOOKUP(A22,licbarque97,5))</f>
        <v/>
      </c>
      <c r="E22" s="72"/>
      <c r="F22" s="151" t="str">
        <f>IF(E22="","",RANK(E22,$E$22:$E$30,1))</f>
        <v/>
      </c>
      <c r="G22" s="109"/>
    </row>
    <row r="23" spans="1:7" ht="13.8" thickBot="1">
      <c r="A23" s="66"/>
      <c r="B23" s="8" t="str">
        <f t="shared" si="8"/>
        <v/>
      </c>
      <c r="C23" s="8" t="str">
        <f t="shared" si="9"/>
        <v/>
      </c>
      <c r="D23" s="8" t="str">
        <f t="shared" si="10"/>
        <v/>
      </c>
      <c r="E23" s="72"/>
      <c r="F23" s="151" t="str">
        <f t="shared" ref="F23:F30" si="11">IF(E23="","",RANK(E23,$E$22:$E$30,1))</f>
        <v/>
      </c>
      <c r="G23" s="109"/>
    </row>
    <row r="24" spans="1:7" ht="13.8" thickBot="1">
      <c r="A24" s="66"/>
      <c r="B24" s="8" t="str">
        <f t="shared" si="8"/>
        <v/>
      </c>
      <c r="C24" s="8" t="str">
        <f t="shared" si="9"/>
        <v/>
      </c>
      <c r="D24" s="8" t="str">
        <f t="shared" si="10"/>
        <v/>
      </c>
      <c r="E24" s="72"/>
      <c r="F24" s="151" t="str">
        <f t="shared" si="11"/>
        <v/>
      </c>
      <c r="G24" s="109"/>
    </row>
    <row r="25" spans="1:7" ht="13.8" thickBot="1">
      <c r="A25" s="66"/>
      <c r="B25" s="8" t="str">
        <f t="shared" si="8"/>
        <v/>
      </c>
      <c r="C25" s="8" t="str">
        <f t="shared" si="9"/>
        <v/>
      </c>
      <c r="D25" s="8" t="str">
        <f t="shared" si="10"/>
        <v/>
      </c>
      <c r="E25" s="72"/>
      <c r="F25" s="151" t="str">
        <f t="shared" si="11"/>
        <v/>
      </c>
      <c r="G25" s="109"/>
    </row>
    <row r="26" spans="1:7" ht="13.8" thickBot="1">
      <c r="A26" s="66"/>
      <c r="B26" s="8" t="str">
        <f t="shared" si="8"/>
        <v/>
      </c>
      <c r="C26" s="8" t="str">
        <f t="shared" si="9"/>
        <v/>
      </c>
      <c r="D26" s="8" t="str">
        <f t="shared" si="10"/>
        <v/>
      </c>
      <c r="E26" s="72"/>
      <c r="F26" s="151" t="str">
        <f t="shared" si="11"/>
        <v/>
      </c>
      <c r="G26" s="109"/>
    </row>
    <row r="27" spans="1:7" ht="13.8" thickBot="1">
      <c r="A27" s="66"/>
      <c r="B27" s="8" t="str">
        <f t="shared" si="8"/>
        <v/>
      </c>
      <c r="C27" s="8" t="str">
        <f t="shared" si="9"/>
        <v/>
      </c>
      <c r="D27" s="8" t="str">
        <f t="shared" si="10"/>
        <v/>
      </c>
      <c r="E27" s="72"/>
      <c r="F27" s="151" t="str">
        <f t="shared" si="11"/>
        <v/>
      </c>
      <c r="G27" s="109"/>
    </row>
    <row r="28" spans="1:7" ht="13.8" thickBot="1">
      <c r="A28" s="66"/>
      <c r="B28" s="8" t="str">
        <f t="shared" si="8"/>
        <v/>
      </c>
      <c r="C28" s="8" t="str">
        <f t="shared" si="9"/>
        <v/>
      </c>
      <c r="D28" s="8" t="str">
        <f t="shared" si="10"/>
        <v/>
      </c>
      <c r="E28" s="72"/>
      <c r="F28" s="151" t="str">
        <f t="shared" si="11"/>
        <v/>
      </c>
      <c r="G28" s="109"/>
    </row>
    <row r="29" spans="1:7" ht="13.8" thickBot="1">
      <c r="A29" s="66"/>
      <c r="B29" s="8" t="str">
        <f t="shared" si="8"/>
        <v/>
      </c>
      <c r="C29" s="8" t="str">
        <f t="shared" si="9"/>
        <v/>
      </c>
      <c r="D29" s="8" t="str">
        <f t="shared" si="10"/>
        <v/>
      </c>
      <c r="E29" s="72"/>
      <c r="F29" s="151" t="str">
        <f t="shared" si="11"/>
        <v/>
      </c>
      <c r="G29" s="109"/>
    </row>
    <row r="30" spans="1:7" ht="13.8" thickBot="1">
      <c r="A30" s="66"/>
      <c r="B30" s="8" t="str">
        <f t="shared" si="8"/>
        <v/>
      </c>
      <c r="C30" s="8" t="str">
        <f t="shared" si="9"/>
        <v/>
      </c>
      <c r="D30" s="8" t="str">
        <f t="shared" si="10"/>
        <v/>
      </c>
      <c r="E30" s="72"/>
      <c r="F30" s="151" t="str">
        <f t="shared" si="11"/>
        <v/>
      </c>
      <c r="G30" s="109"/>
    </row>
    <row r="31" spans="1:7" ht="13.8" thickBot="1">
      <c r="A31" s="67"/>
      <c r="B31" s="68"/>
      <c r="C31" s="69" t="s">
        <v>31</v>
      </c>
      <c r="D31" s="68"/>
      <c r="E31" s="73"/>
      <c r="F31" s="112"/>
      <c r="G31" s="109"/>
    </row>
    <row r="32" spans="1:7" ht="13.8" thickBot="1">
      <c r="A32" s="64"/>
      <c r="B32" s="8" t="str">
        <f t="shared" ref="B32:B41" si="12">IF($A32="","",VLOOKUP($A32,licbarque97,3))</f>
        <v/>
      </c>
      <c r="C32" s="8" t="str">
        <f t="shared" ref="C32" si="13">IF(A32="","",VLOOKUP(A32,licbarque97,6))</f>
        <v/>
      </c>
      <c r="D32" s="8" t="str">
        <f t="shared" ref="D32" si="14">IF(A32="","",VLOOKUP(A32,licbarque97,5))</f>
        <v/>
      </c>
      <c r="E32" s="72"/>
      <c r="F32" s="151" t="str">
        <f>IF(E32="","",RANK(E32,$E$32:$E$41,1))</f>
        <v/>
      </c>
      <c r="G32" s="109"/>
    </row>
    <row r="33" spans="1:7" ht="13.8" thickBot="1">
      <c r="A33" s="64"/>
      <c r="B33" s="8" t="str">
        <f t="shared" si="12"/>
        <v/>
      </c>
      <c r="C33" s="8" t="str">
        <f t="shared" ref="C33:C41" si="15">IF(A33="","",VLOOKUP(A33,licbarque97,6))</f>
        <v/>
      </c>
      <c r="D33" s="8" t="str">
        <f t="shared" ref="D33:D41" si="16">IF(A33="","",VLOOKUP(A33,licbarque97,5))</f>
        <v/>
      </c>
      <c r="E33" s="72"/>
      <c r="F33" s="151" t="str">
        <f t="shared" ref="F33:F41" si="17">IF(E33="","",RANK(E33,$E$32:$E$41,1))</f>
        <v/>
      </c>
      <c r="G33" s="109"/>
    </row>
    <row r="34" spans="1:7" ht="13.8" thickBot="1">
      <c r="A34" s="66"/>
      <c r="B34" s="8" t="str">
        <f t="shared" si="12"/>
        <v/>
      </c>
      <c r="C34" s="8" t="str">
        <f t="shared" si="15"/>
        <v/>
      </c>
      <c r="D34" s="8" t="str">
        <f t="shared" si="16"/>
        <v/>
      </c>
      <c r="E34" s="72"/>
      <c r="F34" s="151" t="str">
        <f t="shared" si="17"/>
        <v/>
      </c>
      <c r="G34" s="109"/>
    </row>
    <row r="35" spans="1:7" ht="13.8" thickBot="1">
      <c r="A35" s="66"/>
      <c r="B35" s="8" t="str">
        <f t="shared" si="12"/>
        <v/>
      </c>
      <c r="C35" s="8" t="str">
        <f t="shared" si="15"/>
        <v/>
      </c>
      <c r="D35" s="8" t="str">
        <f t="shared" si="16"/>
        <v/>
      </c>
      <c r="E35" s="72"/>
      <c r="F35" s="151" t="str">
        <f t="shared" si="17"/>
        <v/>
      </c>
      <c r="G35" s="109"/>
    </row>
    <row r="36" spans="1:7" ht="13.8" thickBot="1">
      <c r="A36" s="66"/>
      <c r="B36" s="8" t="str">
        <f t="shared" si="12"/>
        <v/>
      </c>
      <c r="C36" s="8" t="str">
        <f t="shared" si="15"/>
        <v/>
      </c>
      <c r="D36" s="8" t="str">
        <f t="shared" si="16"/>
        <v/>
      </c>
      <c r="E36" s="72"/>
      <c r="F36" s="151" t="str">
        <f t="shared" si="17"/>
        <v/>
      </c>
      <c r="G36" s="109"/>
    </row>
    <row r="37" spans="1:7" ht="13.8" thickBot="1">
      <c r="A37" s="66"/>
      <c r="B37" s="8" t="str">
        <f t="shared" si="12"/>
        <v/>
      </c>
      <c r="C37" s="8" t="str">
        <f t="shared" si="15"/>
        <v/>
      </c>
      <c r="D37" s="8" t="str">
        <f t="shared" si="16"/>
        <v/>
      </c>
      <c r="E37" s="72"/>
      <c r="F37" s="151" t="str">
        <f t="shared" si="17"/>
        <v/>
      </c>
      <c r="G37" s="109"/>
    </row>
    <row r="38" spans="1:7" ht="13.8" thickBot="1">
      <c r="A38" s="64"/>
      <c r="B38" s="8" t="str">
        <f t="shared" si="12"/>
        <v/>
      </c>
      <c r="C38" s="8" t="str">
        <f t="shared" si="15"/>
        <v/>
      </c>
      <c r="D38" s="8" t="str">
        <f t="shared" si="16"/>
        <v/>
      </c>
      <c r="E38" s="72"/>
      <c r="F38" s="151" t="str">
        <f t="shared" si="17"/>
        <v/>
      </c>
      <c r="G38" s="109"/>
    </row>
    <row r="39" spans="1:7" ht="13.8" thickBot="1">
      <c r="A39" s="64"/>
      <c r="B39" s="8" t="str">
        <f t="shared" si="12"/>
        <v/>
      </c>
      <c r="C39" s="8" t="str">
        <f t="shared" si="15"/>
        <v/>
      </c>
      <c r="D39" s="8" t="str">
        <f t="shared" si="16"/>
        <v/>
      </c>
      <c r="E39" s="72"/>
      <c r="F39" s="151" t="str">
        <f t="shared" si="17"/>
        <v/>
      </c>
      <c r="G39" s="109"/>
    </row>
    <row r="40" spans="1:7" ht="13.8" thickBot="1">
      <c r="A40" s="66"/>
      <c r="B40" s="8" t="str">
        <f t="shared" si="12"/>
        <v/>
      </c>
      <c r="C40" s="8" t="str">
        <f t="shared" si="15"/>
        <v/>
      </c>
      <c r="D40" s="8" t="str">
        <f t="shared" si="16"/>
        <v/>
      </c>
      <c r="E40" s="72"/>
      <c r="F40" s="151" t="str">
        <f t="shared" si="17"/>
        <v/>
      </c>
      <c r="G40" s="109"/>
    </row>
    <row r="41" spans="1:7" ht="13.8" thickBot="1">
      <c r="A41" s="64"/>
      <c r="B41" s="8" t="str">
        <f t="shared" si="12"/>
        <v/>
      </c>
      <c r="C41" s="8" t="str">
        <f t="shared" si="15"/>
        <v/>
      </c>
      <c r="D41" s="8" t="str">
        <f t="shared" si="16"/>
        <v/>
      </c>
      <c r="E41" s="72"/>
      <c r="F41" s="151" t="str">
        <f t="shared" si="17"/>
        <v/>
      </c>
      <c r="G41" s="109"/>
    </row>
    <row r="42" spans="1:7" ht="13.8" thickBot="1">
      <c r="A42" s="67"/>
      <c r="B42" s="68"/>
      <c r="C42" s="69" t="s">
        <v>32</v>
      </c>
      <c r="D42" s="68"/>
      <c r="E42" s="73"/>
      <c r="F42" s="112"/>
      <c r="G42" s="109"/>
    </row>
    <row r="43" spans="1:7" ht="13.8" thickBot="1">
      <c r="A43" s="66"/>
      <c r="B43" s="8" t="str">
        <f t="shared" ref="B43:B51" si="18">IF($A43="","",VLOOKUP($A43,licbarque97,3))</f>
        <v/>
      </c>
      <c r="C43" s="8" t="str">
        <f t="shared" ref="C43" si="19">IF(A43="","",VLOOKUP(A43,licbarque97,6))</f>
        <v/>
      </c>
      <c r="D43" s="8" t="str">
        <f t="shared" ref="D43" si="20">IF(A43="","",VLOOKUP(A43,licbarque97,5))</f>
        <v/>
      </c>
      <c r="E43" s="72"/>
      <c r="F43" s="151" t="str">
        <f t="shared" ref="F43" si="21">IF(E43="","",RANK(E43,$E$43:$E$51,1))</f>
        <v/>
      </c>
      <c r="G43" s="109"/>
    </row>
    <row r="44" spans="1:7" ht="13.8" thickBot="1">
      <c r="A44" s="66"/>
      <c r="B44" s="8" t="str">
        <f t="shared" si="18"/>
        <v/>
      </c>
      <c r="C44" s="8" t="str">
        <f t="shared" ref="C44:C51" si="22">IF(A44="","",VLOOKUP(A44,licbarque97,6))</f>
        <v/>
      </c>
      <c r="D44" s="8" t="str">
        <f t="shared" ref="D44:D51" si="23">IF(A44="","",VLOOKUP(A44,licbarque97,5))</f>
        <v/>
      </c>
      <c r="E44" s="72"/>
      <c r="F44" s="151" t="str">
        <f t="shared" ref="F44:F51" si="24">IF(E44="","",RANK(E44,$E$43:$E$51,1))</f>
        <v/>
      </c>
      <c r="G44" s="109"/>
    </row>
    <row r="45" spans="1:7" ht="13.8" thickBot="1">
      <c r="A45" s="66"/>
      <c r="B45" s="8" t="str">
        <f t="shared" si="18"/>
        <v/>
      </c>
      <c r="C45" s="8" t="str">
        <f t="shared" si="22"/>
        <v/>
      </c>
      <c r="D45" s="8" t="str">
        <f t="shared" si="23"/>
        <v/>
      </c>
      <c r="E45" s="72"/>
      <c r="F45" s="151" t="str">
        <f t="shared" si="24"/>
        <v/>
      </c>
      <c r="G45" s="109"/>
    </row>
    <row r="46" spans="1:7" ht="13.8" thickBot="1">
      <c r="A46" s="66"/>
      <c r="B46" s="8" t="str">
        <f t="shared" si="18"/>
        <v/>
      </c>
      <c r="C46" s="8" t="str">
        <f t="shared" si="22"/>
        <v/>
      </c>
      <c r="D46" s="8" t="str">
        <f t="shared" si="23"/>
        <v/>
      </c>
      <c r="E46" s="72"/>
      <c r="F46" s="151" t="str">
        <f t="shared" si="24"/>
        <v/>
      </c>
      <c r="G46" s="109"/>
    </row>
    <row r="47" spans="1:7" ht="13.8" thickBot="1">
      <c r="A47" s="66"/>
      <c r="B47" s="8" t="str">
        <f t="shared" si="18"/>
        <v/>
      </c>
      <c r="C47" s="8" t="str">
        <f t="shared" si="22"/>
        <v/>
      </c>
      <c r="D47" s="8" t="str">
        <f t="shared" si="23"/>
        <v/>
      </c>
      <c r="E47" s="72"/>
      <c r="F47" s="151" t="str">
        <f t="shared" si="24"/>
        <v/>
      </c>
      <c r="G47" s="109"/>
    </row>
    <row r="48" spans="1:7" ht="13.8" thickBot="1">
      <c r="A48" s="66"/>
      <c r="B48" s="8" t="str">
        <f t="shared" si="18"/>
        <v/>
      </c>
      <c r="C48" s="8" t="str">
        <f t="shared" si="22"/>
        <v/>
      </c>
      <c r="D48" s="8" t="str">
        <f t="shared" si="23"/>
        <v/>
      </c>
      <c r="E48" s="72"/>
      <c r="F48" s="151" t="str">
        <f t="shared" si="24"/>
        <v/>
      </c>
      <c r="G48" s="109"/>
    </row>
    <row r="49" spans="1:7" ht="13.8" thickBot="1">
      <c r="A49" s="66"/>
      <c r="B49" s="8" t="str">
        <f t="shared" si="18"/>
        <v/>
      </c>
      <c r="C49" s="8" t="str">
        <f t="shared" si="22"/>
        <v/>
      </c>
      <c r="D49" s="8" t="str">
        <f t="shared" si="23"/>
        <v/>
      </c>
      <c r="E49" s="72"/>
      <c r="F49" s="151" t="str">
        <f t="shared" si="24"/>
        <v/>
      </c>
      <c r="G49" s="109"/>
    </row>
    <row r="50" spans="1:7" ht="13.8" thickBot="1">
      <c r="A50" s="66"/>
      <c r="B50" s="8" t="str">
        <f t="shared" si="18"/>
        <v/>
      </c>
      <c r="C50" s="8" t="str">
        <f t="shared" si="22"/>
        <v/>
      </c>
      <c r="D50" s="8" t="str">
        <f t="shared" si="23"/>
        <v/>
      </c>
      <c r="E50" s="72"/>
      <c r="F50" s="151" t="str">
        <f t="shared" si="24"/>
        <v/>
      </c>
      <c r="G50" s="109"/>
    </row>
    <row r="51" spans="1:7" ht="13.8" thickBot="1">
      <c r="A51" s="66"/>
      <c r="B51" s="8" t="str">
        <f t="shared" si="18"/>
        <v/>
      </c>
      <c r="C51" s="8" t="str">
        <f t="shared" si="22"/>
        <v/>
      </c>
      <c r="D51" s="8" t="str">
        <f t="shared" si="23"/>
        <v/>
      </c>
      <c r="E51" s="72"/>
      <c r="F51" s="151" t="str">
        <f t="shared" si="24"/>
        <v/>
      </c>
      <c r="G51" s="109"/>
    </row>
    <row r="52" spans="1:7" ht="13.8" thickBot="1">
      <c r="A52" s="67"/>
      <c r="B52" s="68"/>
      <c r="C52" s="69" t="s">
        <v>33</v>
      </c>
      <c r="D52" s="68"/>
      <c r="E52" s="73"/>
      <c r="F52" s="112"/>
      <c r="G52" s="109"/>
    </row>
    <row r="53" spans="1:7" ht="13.8" thickBot="1">
      <c r="A53" s="66"/>
      <c r="B53" s="8" t="str">
        <f t="shared" ref="B53:B62" si="25">IF($A53="","",VLOOKUP($A53,licbarque97,3))</f>
        <v/>
      </c>
      <c r="C53" s="8" t="str">
        <f t="shared" ref="C53:C62" si="26">IF(A53="","",VLOOKUP(A53,licbarque97,6))</f>
        <v/>
      </c>
      <c r="D53" s="8" t="str">
        <f t="shared" ref="D53:D62" si="27">IF(A53="","",VLOOKUP(A53,licbarque97,5))</f>
        <v/>
      </c>
      <c r="E53" s="72"/>
      <c r="F53" s="151" t="str">
        <f>IF(E53="","",RANK(E53,$E$53:$E$62,1))</f>
        <v/>
      </c>
      <c r="G53" s="109"/>
    </row>
    <row r="54" spans="1:7" ht="13.8" thickBot="1">
      <c r="A54" s="66"/>
      <c r="B54" s="8" t="str">
        <f t="shared" si="25"/>
        <v/>
      </c>
      <c r="C54" s="8" t="str">
        <f t="shared" si="26"/>
        <v/>
      </c>
      <c r="D54" s="8" t="str">
        <f t="shared" si="27"/>
        <v/>
      </c>
      <c r="E54" s="72"/>
      <c r="F54" s="151" t="str">
        <f t="shared" ref="F54:F62" si="28">IF(E54="","",RANK(E54,$E$53:$E$62,1))</f>
        <v/>
      </c>
      <c r="G54" s="109"/>
    </row>
    <row r="55" spans="1:7" ht="13.8" thickBot="1">
      <c r="A55" s="66"/>
      <c r="B55" s="8" t="str">
        <f t="shared" si="25"/>
        <v/>
      </c>
      <c r="C55" s="8" t="str">
        <f t="shared" si="26"/>
        <v/>
      </c>
      <c r="D55" s="8" t="str">
        <f t="shared" si="27"/>
        <v/>
      </c>
      <c r="E55" s="72"/>
      <c r="F55" s="151" t="str">
        <f t="shared" si="28"/>
        <v/>
      </c>
      <c r="G55" s="109"/>
    </row>
    <row r="56" spans="1:7" ht="13.8" thickBot="1">
      <c r="A56" s="66"/>
      <c r="B56" s="8" t="str">
        <f t="shared" si="25"/>
        <v/>
      </c>
      <c r="C56" s="8" t="str">
        <f t="shared" si="26"/>
        <v/>
      </c>
      <c r="D56" s="8" t="str">
        <f t="shared" si="27"/>
        <v/>
      </c>
      <c r="E56" s="72"/>
      <c r="F56" s="151" t="str">
        <f t="shared" si="28"/>
        <v/>
      </c>
      <c r="G56" s="109"/>
    </row>
    <row r="57" spans="1:7" ht="13.8" thickBot="1">
      <c r="A57" s="66"/>
      <c r="B57" s="8" t="str">
        <f t="shared" si="25"/>
        <v/>
      </c>
      <c r="C57" s="8" t="str">
        <f t="shared" si="26"/>
        <v/>
      </c>
      <c r="D57" s="8" t="str">
        <f t="shared" si="27"/>
        <v/>
      </c>
      <c r="E57" s="72"/>
      <c r="F57" s="151" t="str">
        <f t="shared" si="28"/>
        <v/>
      </c>
      <c r="G57" s="109"/>
    </row>
    <row r="58" spans="1:7" ht="13.8" thickBot="1">
      <c r="A58" s="66"/>
      <c r="B58" s="8" t="str">
        <f t="shared" si="25"/>
        <v/>
      </c>
      <c r="C58" s="8" t="str">
        <f t="shared" si="26"/>
        <v/>
      </c>
      <c r="D58" s="8" t="str">
        <f t="shared" si="27"/>
        <v/>
      </c>
      <c r="E58" s="72"/>
      <c r="F58" s="151" t="str">
        <f t="shared" si="28"/>
        <v/>
      </c>
      <c r="G58" s="109"/>
    </row>
    <row r="59" spans="1:7" ht="13.8" thickBot="1">
      <c r="A59" s="66"/>
      <c r="B59" s="8" t="str">
        <f t="shared" si="25"/>
        <v/>
      </c>
      <c r="C59" s="8" t="str">
        <f t="shared" si="26"/>
        <v/>
      </c>
      <c r="D59" s="8" t="str">
        <f t="shared" si="27"/>
        <v/>
      </c>
      <c r="E59" s="72"/>
      <c r="F59" s="151" t="str">
        <f t="shared" si="28"/>
        <v/>
      </c>
      <c r="G59" s="109"/>
    </row>
    <row r="60" spans="1:7" ht="13.8" thickBot="1">
      <c r="A60" s="66"/>
      <c r="B60" s="8" t="str">
        <f t="shared" si="25"/>
        <v/>
      </c>
      <c r="C60" s="8" t="str">
        <f t="shared" si="26"/>
        <v/>
      </c>
      <c r="D60" s="8" t="str">
        <f t="shared" si="27"/>
        <v/>
      </c>
      <c r="E60" s="72"/>
      <c r="F60" s="151" t="str">
        <f t="shared" si="28"/>
        <v/>
      </c>
      <c r="G60" s="109"/>
    </row>
    <row r="61" spans="1:7" ht="13.8" thickBot="1">
      <c r="A61" s="66"/>
      <c r="B61" s="8" t="str">
        <f t="shared" si="25"/>
        <v/>
      </c>
      <c r="C61" s="8" t="str">
        <f t="shared" si="26"/>
        <v/>
      </c>
      <c r="D61" s="8" t="str">
        <f t="shared" si="27"/>
        <v/>
      </c>
      <c r="E61" s="72"/>
      <c r="F61" s="151" t="str">
        <f t="shared" si="28"/>
        <v/>
      </c>
      <c r="G61" s="109"/>
    </row>
    <row r="62" spans="1:7" ht="13.8" thickBot="1">
      <c r="A62" s="66"/>
      <c r="B62" s="8" t="str">
        <f t="shared" si="25"/>
        <v/>
      </c>
      <c r="C62" s="8" t="str">
        <f t="shared" si="26"/>
        <v/>
      </c>
      <c r="D62" s="8" t="str">
        <f t="shared" si="27"/>
        <v/>
      </c>
      <c r="E62" s="72"/>
      <c r="F62" s="151" t="str">
        <f t="shared" si="28"/>
        <v/>
      </c>
      <c r="G62" s="109"/>
    </row>
  </sheetData>
  <mergeCells count="2">
    <mergeCell ref="A1:D1"/>
    <mergeCell ref="G1:G2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4"/>
  <dimension ref="A1:G57"/>
  <sheetViews>
    <sheetView workbookViewId="0">
      <selection sqref="A1:D1"/>
    </sheetView>
  </sheetViews>
  <sheetFormatPr baseColWidth="10" defaultColWidth="11.44140625" defaultRowHeight="13.2"/>
  <cols>
    <col min="1" max="1" width="9.77734375" customWidth="1"/>
    <col min="2" max="2" width="16.21875" customWidth="1"/>
    <col min="5" max="5" width="11.44140625" style="201"/>
  </cols>
  <sheetData>
    <row r="1" spans="1:7" ht="17.399999999999999">
      <c r="A1" s="308" t="s">
        <v>93</v>
      </c>
      <c r="B1" s="316"/>
      <c r="C1" s="316"/>
      <c r="D1" s="329"/>
      <c r="E1" s="200" t="s">
        <v>0</v>
      </c>
      <c r="F1" s="110" t="s">
        <v>1</v>
      </c>
      <c r="G1" s="330" t="s">
        <v>52</v>
      </c>
    </row>
    <row r="2" spans="1:7" ht="13.8" thickBo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111"/>
      <c r="G2" s="331"/>
    </row>
    <row r="3" spans="1:7" ht="13.8" thickBot="1">
      <c r="A3" s="67"/>
      <c r="B3" s="68"/>
      <c r="C3" s="69" t="s">
        <v>29</v>
      </c>
      <c r="D3" s="68"/>
      <c r="E3" s="70"/>
      <c r="F3" s="112"/>
      <c r="G3" s="109"/>
    </row>
    <row r="4" spans="1:7" ht="13.8" thickBot="1">
      <c r="A4" s="63"/>
      <c r="B4" s="8" t="str">
        <f t="shared" ref="B4:B11" si="0">IF($A4="","",VLOOKUP($A4,licbarque97,3))</f>
        <v/>
      </c>
      <c r="C4" s="8" t="str">
        <f t="shared" ref="C4:C11" si="1">IF(A4="","",VLOOKUP(A4,licbarque97,6))</f>
        <v/>
      </c>
      <c r="D4" s="8" t="str">
        <f t="shared" ref="D4:D11" si="2">IF(A4="","",VLOOKUP(A4,licbarque97,5))</f>
        <v/>
      </c>
      <c r="E4" s="62"/>
      <c r="F4" s="151" t="str">
        <f>IF(E4="","",RANK(E4,$E$4:$E$11,1))</f>
        <v/>
      </c>
      <c r="G4" s="109"/>
    </row>
    <row r="5" spans="1:7" ht="13.8" thickBot="1">
      <c r="A5" s="63"/>
      <c r="B5" s="8" t="str">
        <f t="shared" si="0"/>
        <v/>
      </c>
      <c r="C5" s="8" t="str">
        <f t="shared" si="1"/>
        <v/>
      </c>
      <c r="D5" s="8" t="str">
        <f t="shared" si="2"/>
        <v/>
      </c>
      <c r="E5" s="62"/>
      <c r="F5" s="151" t="str">
        <f t="shared" ref="F5:F11" si="3">IF(E5="","",RANK(E5,$E$4:$E$11,1))</f>
        <v/>
      </c>
      <c r="G5" s="109"/>
    </row>
    <row r="6" spans="1:7" ht="13.8" thickBot="1">
      <c r="A6" s="63"/>
      <c r="B6" s="8" t="str">
        <f t="shared" si="0"/>
        <v/>
      </c>
      <c r="C6" s="8" t="str">
        <f t="shared" si="1"/>
        <v/>
      </c>
      <c r="D6" s="8" t="str">
        <f t="shared" si="2"/>
        <v/>
      </c>
      <c r="E6" s="62"/>
      <c r="F6" s="151" t="str">
        <f t="shared" si="3"/>
        <v/>
      </c>
      <c r="G6" s="109"/>
    </row>
    <row r="7" spans="1:7" ht="13.8" thickBot="1">
      <c r="A7" s="63"/>
      <c r="B7" s="8" t="str">
        <f t="shared" si="0"/>
        <v/>
      </c>
      <c r="C7" s="8" t="str">
        <f t="shared" si="1"/>
        <v/>
      </c>
      <c r="D7" s="8" t="str">
        <f t="shared" si="2"/>
        <v/>
      </c>
      <c r="E7" s="62"/>
      <c r="F7" s="151" t="str">
        <f t="shared" si="3"/>
        <v/>
      </c>
      <c r="G7" s="109"/>
    </row>
    <row r="8" spans="1:7" ht="13.8" thickBot="1">
      <c r="A8" s="63"/>
      <c r="B8" s="8" t="str">
        <f t="shared" si="0"/>
        <v/>
      </c>
      <c r="C8" s="8" t="str">
        <f t="shared" si="1"/>
        <v/>
      </c>
      <c r="D8" s="8" t="str">
        <f t="shared" si="2"/>
        <v/>
      </c>
      <c r="E8" s="62"/>
      <c r="F8" s="151" t="str">
        <f t="shared" si="3"/>
        <v/>
      </c>
      <c r="G8" s="109"/>
    </row>
    <row r="9" spans="1:7" ht="13.8" thickBot="1">
      <c r="A9" s="63"/>
      <c r="B9" s="8" t="str">
        <f t="shared" si="0"/>
        <v/>
      </c>
      <c r="C9" s="8" t="str">
        <f t="shared" si="1"/>
        <v/>
      </c>
      <c r="D9" s="8" t="str">
        <f t="shared" si="2"/>
        <v/>
      </c>
      <c r="E9" s="62"/>
      <c r="F9" s="151" t="str">
        <f t="shared" si="3"/>
        <v/>
      </c>
      <c r="G9" s="109"/>
    </row>
    <row r="10" spans="1:7" ht="13.8" thickBot="1">
      <c r="A10" s="63"/>
      <c r="B10" s="8" t="str">
        <f t="shared" si="0"/>
        <v/>
      </c>
      <c r="C10" s="8" t="str">
        <f t="shared" si="1"/>
        <v/>
      </c>
      <c r="D10" s="8" t="str">
        <f t="shared" si="2"/>
        <v/>
      </c>
      <c r="E10" s="62"/>
      <c r="F10" s="151" t="str">
        <f t="shared" si="3"/>
        <v/>
      </c>
      <c r="G10" s="109"/>
    </row>
    <row r="11" spans="1:7" ht="13.8" thickBot="1">
      <c r="A11" s="65"/>
      <c r="B11" s="8" t="str">
        <f t="shared" si="0"/>
        <v/>
      </c>
      <c r="C11" s="8" t="str">
        <f t="shared" si="1"/>
        <v/>
      </c>
      <c r="D11" s="8" t="str">
        <f t="shared" si="2"/>
        <v/>
      </c>
      <c r="E11" s="62"/>
      <c r="F11" s="151" t="str">
        <f t="shared" si="3"/>
        <v/>
      </c>
      <c r="G11" s="109"/>
    </row>
    <row r="12" spans="1:7" ht="13.8" thickBot="1">
      <c r="A12" s="67"/>
      <c r="B12" s="68"/>
      <c r="C12" s="69" t="s">
        <v>28</v>
      </c>
      <c r="D12" s="68"/>
      <c r="E12" s="73"/>
      <c r="F12" s="112"/>
      <c r="G12" s="109"/>
    </row>
    <row r="13" spans="1:7" ht="13.8" thickBot="1">
      <c r="A13" s="64"/>
      <c r="B13" s="8" t="str">
        <f t="shared" ref="B13:B20" si="4">IF($A13="","",VLOOKUP($A13,licbarque97,3))</f>
        <v/>
      </c>
      <c r="C13" s="8" t="str">
        <f t="shared" ref="C13:C20" si="5">IF(A13="","",VLOOKUP(A13,licbarque97,6))</f>
        <v/>
      </c>
      <c r="D13" s="8" t="str">
        <f t="shared" ref="D13:D20" si="6">IF(A13="","",VLOOKUP(A13,licbarque97,5))</f>
        <v/>
      </c>
      <c r="E13" s="72"/>
      <c r="F13" s="151" t="str">
        <f>IF(E13="","",RANK(E13,$E$13:$E$20,1))</f>
        <v/>
      </c>
      <c r="G13" s="109"/>
    </row>
    <row r="14" spans="1:7" ht="13.8" thickBot="1">
      <c r="A14" s="66"/>
      <c r="B14" s="8" t="str">
        <f t="shared" si="4"/>
        <v/>
      </c>
      <c r="C14" s="8" t="str">
        <f t="shared" si="5"/>
        <v/>
      </c>
      <c r="D14" s="8" t="str">
        <f t="shared" si="6"/>
        <v/>
      </c>
      <c r="E14" s="72"/>
      <c r="F14" s="151" t="str">
        <f t="shared" ref="F14:F20" si="7">IF(E14="","",RANK(E14,$E$13:$E$20,1))</f>
        <v/>
      </c>
      <c r="G14" s="109"/>
    </row>
    <row r="15" spans="1:7" ht="13.8" thickBot="1">
      <c r="A15" s="66"/>
      <c r="B15" s="8" t="str">
        <f t="shared" si="4"/>
        <v/>
      </c>
      <c r="C15" s="8" t="str">
        <f t="shared" si="5"/>
        <v/>
      </c>
      <c r="D15" s="8" t="str">
        <f t="shared" si="6"/>
        <v/>
      </c>
      <c r="E15" s="72"/>
      <c r="F15" s="151" t="str">
        <f t="shared" si="7"/>
        <v/>
      </c>
      <c r="G15" s="109"/>
    </row>
    <row r="16" spans="1:7" ht="13.8" thickBot="1">
      <c r="A16" s="66"/>
      <c r="B16" s="8" t="str">
        <f t="shared" si="4"/>
        <v/>
      </c>
      <c r="C16" s="8" t="str">
        <f t="shared" si="5"/>
        <v/>
      </c>
      <c r="D16" s="8" t="str">
        <f t="shared" si="6"/>
        <v/>
      </c>
      <c r="E16" s="72"/>
      <c r="F16" s="151" t="str">
        <f t="shared" si="7"/>
        <v/>
      </c>
      <c r="G16" s="109"/>
    </row>
    <row r="17" spans="1:7" ht="13.8" thickBot="1">
      <c r="A17" s="66"/>
      <c r="B17" s="8" t="str">
        <f t="shared" si="4"/>
        <v/>
      </c>
      <c r="C17" s="8" t="str">
        <f t="shared" si="5"/>
        <v/>
      </c>
      <c r="D17" s="8" t="str">
        <f t="shared" si="6"/>
        <v/>
      </c>
      <c r="E17" s="72"/>
      <c r="F17" s="151" t="str">
        <f t="shared" si="7"/>
        <v/>
      </c>
      <c r="G17" s="109"/>
    </row>
    <row r="18" spans="1:7" ht="13.8" thickBot="1">
      <c r="A18" s="66"/>
      <c r="B18" s="8" t="str">
        <f t="shared" si="4"/>
        <v/>
      </c>
      <c r="C18" s="8" t="str">
        <f t="shared" si="5"/>
        <v/>
      </c>
      <c r="D18" s="8" t="str">
        <f t="shared" si="6"/>
        <v/>
      </c>
      <c r="E18" s="72"/>
      <c r="F18" s="151" t="str">
        <f t="shared" si="7"/>
        <v/>
      </c>
      <c r="G18" s="109"/>
    </row>
    <row r="19" spans="1:7" ht="13.8" thickBot="1">
      <c r="A19" s="66"/>
      <c r="B19" s="8" t="str">
        <f t="shared" si="4"/>
        <v/>
      </c>
      <c r="C19" s="8" t="str">
        <f t="shared" si="5"/>
        <v/>
      </c>
      <c r="D19" s="8" t="str">
        <f t="shared" si="6"/>
        <v/>
      </c>
      <c r="E19" s="72"/>
      <c r="F19" s="151" t="str">
        <f t="shared" si="7"/>
        <v/>
      </c>
      <c r="G19" s="109"/>
    </row>
    <row r="20" spans="1:7" ht="13.8" thickBot="1">
      <c r="A20" s="64"/>
      <c r="B20" s="8" t="str">
        <f t="shared" si="4"/>
        <v/>
      </c>
      <c r="C20" s="8" t="str">
        <f t="shared" si="5"/>
        <v/>
      </c>
      <c r="D20" s="8" t="str">
        <f t="shared" si="6"/>
        <v/>
      </c>
      <c r="E20" s="72"/>
      <c r="F20" s="151" t="str">
        <f t="shared" si="7"/>
        <v/>
      </c>
      <c r="G20" s="109"/>
    </row>
    <row r="21" spans="1:7" ht="13.8" thickBot="1">
      <c r="A21" s="67"/>
      <c r="B21" s="68"/>
      <c r="C21" s="69" t="s">
        <v>30</v>
      </c>
      <c r="D21" s="68"/>
      <c r="E21" s="73"/>
      <c r="F21" s="112"/>
      <c r="G21" s="109"/>
    </row>
    <row r="22" spans="1:7" ht="13.8" thickBot="1">
      <c r="A22" s="66"/>
      <c r="B22" s="8" t="str">
        <f t="shared" ref="B22:B30" si="8">IF($A22="","",VLOOKUP($A22,licbarque97,3))</f>
        <v/>
      </c>
      <c r="C22" s="8" t="str">
        <f t="shared" ref="C22:C30" si="9">IF(A22="","",VLOOKUP(A22,licbarque97,6))</f>
        <v/>
      </c>
      <c r="D22" s="8" t="str">
        <f t="shared" ref="D22:D30" si="10">IF(A22="","",VLOOKUP(A22,licbarque97,5))</f>
        <v/>
      </c>
      <c r="E22" s="72"/>
      <c r="F22" s="151" t="str">
        <f>IF(E22="","",RANK(E22,$E$22:$E$30,1))</f>
        <v/>
      </c>
      <c r="G22" s="109"/>
    </row>
    <row r="23" spans="1:7" ht="13.8" thickBot="1">
      <c r="A23" s="66"/>
      <c r="B23" s="8" t="str">
        <f t="shared" si="8"/>
        <v/>
      </c>
      <c r="C23" s="8" t="str">
        <f t="shared" si="9"/>
        <v/>
      </c>
      <c r="D23" s="8" t="str">
        <f t="shared" si="10"/>
        <v/>
      </c>
      <c r="E23" s="72"/>
      <c r="F23" s="151" t="str">
        <f t="shared" ref="F23:F30" si="11">IF(E23="","",RANK(E23,$E$22:$E$30,1))</f>
        <v/>
      </c>
      <c r="G23" s="109"/>
    </row>
    <row r="24" spans="1:7" ht="13.8" thickBot="1">
      <c r="A24" s="66"/>
      <c r="B24" s="8" t="str">
        <f t="shared" si="8"/>
        <v/>
      </c>
      <c r="C24" s="8" t="str">
        <f t="shared" si="9"/>
        <v/>
      </c>
      <c r="D24" s="8" t="str">
        <f t="shared" si="10"/>
        <v/>
      </c>
      <c r="E24" s="72"/>
      <c r="F24" s="151" t="str">
        <f t="shared" si="11"/>
        <v/>
      </c>
      <c r="G24" s="109"/>
    </row>
    <row r="25" spans="1:7" ht="13.8" thickBot="1">
      <c r="A25" s="66"/>
      <c r="B25" s="8" t="str">
        <f t="shared" si="8"/>
        <v/>
      </c>
      <c r="C25" s="8" t="str">
        <f t="shared" si="9"/>
        <v/>
      </c>
      <c r="D25" s="8" t="str">
        <f t="shared" si="10"/>
        <v/>
      </c>
      <c r="E25" s="72"/>
      <c r="F25" s="151" t="str">
        <f t="shared" si="11"/>
        <v/>
      </c>
      <c r="G25" s="109"/>
    </row>
    <row r="26" spans="1:7" ht="13.8" thickBot="1">
      <c r="A26" s="66"/>
      <c r="B26" s="8" t="str">
        <f t="shared" si="8"/>
        <v/>
      </c>
      <c r="C26" s="8" t="str">
        <f t="shared" si="9"/>
        <v/>
      </c>
      <c r="D26" s="8" t="str">
        <f t="shared" si="10"/>
        <v/>
      </c>
      <c r="E26" s="72"/>
      <c r="F26" s="151" t="str">
        <f t="shared" si="11"/>
        <v/>
      </c>
      <c r="G26" s="109"/>
    </row>
    <row r="27" spans="1:7" ht="13.8" thickBot="1">
      <c r="A27" s="66"/>
      <c r="B27" s="8" t="str">
        <f t="shared" si="8"/>
        <v/>
      </c>
      <c r="C27" s="8" t="str">
        <f t="shared" si="9"/>
        <v/>
      </c>
      <c r="D27" s="8" t="str">
        <f t="shared" si="10"/>
        <v/>
      </c>
      <c r="E27" s="72"/>
      <c r="F27" s="151" t="str">
        <f t="shared" si="11"/>
        <v/>
      </c>
      <c r="G27" s="109"/>
    </row>
    <row r="28" spans="1:7" ht="13.8" thickBot="1">
      <c r="A28" s="66"/>
      <c r="B28" s="8" t="str">
        <f t="shared" si="8"/>
        <v/>
      </c>
      <c r="C28" s="8" t="str">
        <f t="shared" si="9"/>
        <v/>
      </c>
      <c r="D28" s="8" t="str">
        <f t="shared" si="10"/>
        <v/>
      </c>
      <c r="E28" s="72"/>
      <c r="F28" s="151" t="str">
        <f t="shared" si="11"/>
        <v/>
      </c>
      <c r="G28" s="109"/>
    </row>
    <row r="29" spans="1:7" ht="13.8" thickBot="1">
      <c r="A29" s="66"/>
      <c r="B29" s="8" t="str">
        <f t="shared" si="8"/>
        <v/>
      </c>
      <c r="C29" s="8" t="str">
        <f t="shared" si="9"/>
        <v/>
      </c>
      <c r="D29" s="8" t="str">
        <f t="shared" si="10"/>
        <v/>
      </c>
      <c r="E29" s="72"/>
      <c r="F29" s="151" t="str">
        <f t="shared" si="11"/>
        <v/>
      </c>
      <c r="G29" s="109"/>
    </row>
    <row r="30" spans="1:7" ht="13.8" thickBot="1">
      <c r="A30" s="66"/>
      <c r="B30" s="8" t="str">
        <f t="shared" si="8"/>
        <v/>
      </c>
      <c r="C30" s="8" t="str">
        <f t="shared" si="9"/>
        <v/>
      </c>
      <c r="D30" s="8" t="str">
        <f t="shared" si="10"/>
        <v/>
      </c>
      <c r="E30" s="72"/>
      <c r="F30" s="151" t="str">
        <f t="shared" si="11"/>
        <v/>
      </c>
      <c r="G30" s="109"/>
    </row>
    <row r="31" spans="1:7" ht="13.8" thickBot="1">
      <c r="A31" s="67"/>
      <c r="B31" s="68"/>
      <c r="C31" s="69" t="s">
        <v>31</v>
      </c>
      <c r="D31" s="68"/>
      <c r="E31" s="73"/>
      <c r="F31" s="112"/>
      <c r="G31" s="109"/>
    </row>
    <row r="32" spans="1:7" ht="13.8" thickBot="1">
      <c r="A32" s="64"/>
      <c r="B32" s="8" t="str">
        <f t="shared" ref="B32:B39" si="12">IF($A32="","",VLOOKUP($A32,licbarque97,3))</f>
        <v/>
      </c>
      <c r="C32" s="8" t="str">
        <f t="shared" ref="C32:C39" si="13">IF(A32="","",VLOOKUP(A32,licbarque97,6))</f>
        <v/>
      </c>
      <c r="D32" s="8" t="str">
        <f t="shared" ref="D32:D39" si="14">IF(A32="","",VLOOKUP(A32,licbarque97,5))</f>
        <v/>
      </c>
      <c r="E32" s="72"/>
      <c r="F32" s="151" t="str">
        <f>IF(E32="","",RANK(E32,$E$32:$E$39,1))</f>
        <v/>
      </c>
      <c r="G32" s="109"/>
    </row>
    <row r="33" spans="1:7" ht="13.8" thickBot="1">
      <c r="A33" s="64"/>
      <c r="B33" s="8" t="str">
        <f t="shared" si="12"/>
        <v/>
      </c>
      <c r="C33" s="8" t="str">
        <f t="shared" si="13"/>
        <v/>
      </c>
      <c r="D33" s="8" t="str">
        <f t="shared" si="14"/>
        <v/>
      </c>
      <c r="E33" s="72"/>
      <c r="F33" s="151" t="str">
        <f t="shared" ref="F33:F39" si="15">IF(E33="","",RANK(E33,$E$32:$E$39,1))</f>
        <v/>
      </c>
      <c r="G33" s="109"/>
    </row>
    <row r="34" spans="1:7" ht="13.8" thickBot="1">
      <c r="A34" s="66"/>
      <c r="B34" s="8" t="str">
        <f t="shared" si="12"/>
        <v/>
      </c>
      <c r="C34" s="8" t="str">
        <f t="shared" si="13"/>
        <v/>
      </c>
      <c r="D34" s="8" t="str">
        <f t="shared" si="14"/>
        <v/>
      </c>
      <c r="E34" s="72"/>
      <c r="F34" s="151" t="str">
        <f t="shared" si="15"/>
        <v/>
      </c>
      <c r="G34" s="109"/>
    </row>
    <row r="35" spans="1:7" ht="13.8" thickBot="1">
      <c r="A35" s="66"/>
      <c r="B35" s="8" t="str">
        <f t="shared" si="12"/>
        <v/>
      </c>
      <c r="C35" s="8" t="str">
        <f t="shared" si="13"/>
        <v/>
      </c>
      <c r="D35" s="8" t="str">
        <f t="shared" si="14"/>
        <v/>
      </c>
      <c r="E35" s="72"/>
      <c r="F35" s="151" t="str">
        <f t="shared" si="15"/>
        <v/>
      </c>
      <c r="G35" s="109"/>
    </row>
    <row r="36" spans="1:7" ht="13.8" thickBot="1">
      <c r="A36" s="64"/>
      <c r="B36" s="8" t="str">
        <f t="shared" si="12"/>
        <v/>
      </c>
      <c r="C36" s="8" t="str">
        <f t="shared" si="13"/>
        <v/>
      </c>
      <c r="D36" s="8" t="str">
        <f t="shared" si="14"/>
        <v/>
      </c>
      <c r="E36" s="72"/>
      <c r="F36" s="151" t="str">
        <f t="shared" si="15"/>
        <v/>
      </c>
      <c r="G36" s="109"/>
    </row>
    <row r="37" spans="1:7" ht="13.8" thickBot="1">
      <c r="A37" s="64"/>
      <c r="B37" s="8" t="str">
        <f t="shared" si="12"/>
        <v/>
      </c>
      <c r="C37" s="8" t="str">
        <f t="shared" si="13"/>
        <v/>
      </c>
      <c r="D37" s="8" t="str">
        <f t="shared" si="14"/>
        <v/>
      </c>
      <c r="E37" s="72"/>
      <c r="F37" s="151" t="str">
        <f t="shared" si="15"/>
        <v/>
      </c>
      <c r="G37" s="109"/>
    </row>
    <row r="38" spans="1:7" ht="13.8" thickBot="1">
      <c r="A38" s="66"/>
      <c r="B38" s="8" t="str">
        <f t="shared" si="12"/>
        <v/>
      </c>
      <c r="C38" s="8" t="str">
        <f t="shared" si="13"/>
        <v/>
      </c>
      <c r="D38" s="8" t="str">
        <f t="shared" si="14"/>
        <v/>
      </c>
      <c r="E38" s="72"/>
      <c r="F38" s="151" t="str">
        <f t="shared" si="15"/>
        <v/>
      </c>
      <c r="G38" s="109"/>
    </row>
    <row r="39" spans="1:7" ht="13.8" thickBot="1">
      <c r="A39" s="64"/>
      <c r="B39" s="8" t="str">
        <f t="shared" si="12"/>
        <v/>
      </c>
      <c r="C39" s="8" t="str">
        <f t="shared" si="13"/>
        <v/>
      </c>
      <c r="D39" s="8" t="str">
        <f t="shared" si="14"/>
        <v/>
      </c>
      <c r="E39" s="72"/>
      <c r="F39" s="151" t="str">
        <f t="shared" si="15"/>
        <v/>
      </c>
      <c r="G39" s="109"/>
    </row>
    <row r="40" spans="1:7" ht="13.8" thickBot="1">
      <c r="A40" s="67"/>
      <c r="B40" s="68"/>
      <c r="C40" s="69" t="s">
        <v>32</v>
      </c>
      <c r="D40" s="68"/>
      <c r="E40" s="73"/>
      <c r="F40" s="112"/>
      <c r="G40" s="109"/>
    </row>
    <row r="41" spans="1:7" ht="13.8" thickBot="1">
      <c r="A41" s="66"/>
      <c r="B41" s="8" t="str">
        <f t="shared" ref="B41:B46" si="16">IF($A41="","",VLOOKUP($A41,licbarque97,3))</f>
        <v/>
      </c>
      <c r="C41" s="8" t="str">
        <f t="shared" ref="C41:C46" si="17">IF(A41="","",VLOOKUP(A41,licbarque97,6))</f>
        <v/>
      </c>
      <c r="D41" s="8" t="str">
        <f t="shared" ref="D41:D46" si="18">IF(A41="","",VLOOKUP(A41,licbarque97,5))</f>
        <v/>
      </c>
      <c r="E41" s="72"/>
      <c r="F41" s="151" t="str">
        <f t="shared" ref="F41:F46" si="19">IF(E41="","",RANK(E41,$E$41:$E$47,1))</f>
        <v/>
      </c>
      <c r="G41" s="109"/>
    </row>
    <row r="42" spans="1:7" ht="13.8" thickBot="1">
      <c r="A42" s="66"/>
      <c r="B42" s="8" t="str">
        <f t="shared" si="16"/>
        <v/>
      </c>
      <c r="C42" s="8" t="str">
        <f t="shared" si="17"/>
        <v/>
      </c>
      <c r="D42" s="8" t="str">
        <f t="shared" si="18"/>
        <v/>
      </c>
      <c r="E42" s="72"/>
      <c r="F42" s="151" t="str">
        <f t="shared" si="19"/>
        <v/>
      </c>
      <c r="G42" s="109"/>
    </row>
    <row r="43" spans="1:7" ht="13.8" thickBot="1">
      <c r="A43" s="66"/>
      <c r="B43" s="8" t="str">
        <f t="shared" si="16"/>
        <v/>
      </c>
      <c r="C43" s="8" t="str">
        <f t="shared" si="17"/>
        <v/>
      </c>
      <c r="D43" s="8" t="str">
        <f t="shared" si="18"/>
        <v/>
      </c>
      <c r="E43" s="72"/>
      <c r="F43" s="151" t="str">
        <f t="shared" si="19"/>
        <v/>
      </c>
      <c r="G43" s="109"/>
    </row>
    <row r="44" spans="1:7" ht="13.8" thickBot="1">
      <c r="A44" s="66"/>
      <c r="B44" s="8" t="str">
        <f t="shared" si="16"/>
        <v/>
      </c>
      <c r="C44" s="8" t="str">
        <f t="shared" si="17"/>
        <v/>
      </c>
      <c r="D44" s="8" t="str">
        <f t="shared" si="18"/>
        <v/>
      </c>
      <c r="E44" s="72"/>
      <c r="F44" s="151" t="str">
        <f t="shared" si="19"/>
        <v/>
      </c>
      <c r="G44" s="109"/>
    </row>
    <row r="45" spans="1:7" ht="13.8" thickBot="1">
      <c r="A45" s="66"/>
      <c r="B45" s="8" t="str">
        <f t="shared" si="16"/>
        <v/>
      </c>
      <c r="C45" s="8" t="str">
        <f t="shared" si="17"/>
        <v/>
      </c>
      <c r="D45" s="8" t="str">
        <f t="shared" si="18"/>
        <v/>
      </c>
      <c r="E45" s="72"/>
      <c r="F45" s="151" t="str">
        <f t="shared" si="19"/>
        <v/>
      </c>
      <c r="G45" s="109"/>
    </row>
    <row r="46" spans="1:7" ht="13.8" thickBot="1">
      <c r="A46" s="66"/>
      <c r="B46" s="8" t="str">
        <f t="shared" si="16"/>
        <v/>
      </c>
      <c r="C46" s="8" t="str">
        <f t="shared" si="17"/>
        <v/>
      </c>
      <c r="D46" s="8" t="str">
        <f t="shared" si="18"/>
        <v/>
      </c>
      <c r="E46" s="72"/>
      <c r="F46" s="151" t="str">
        <f t="shared" si="19"/>
        <v/>
      </c>
      <c r="G46" s="109"/>
    </row>
    <row r="47" spans="1:7" ht="13.8" thickBot="1">
      <c r="A47" s="66"/>
      <c r="B47" s="8" t="str">
        <f t="shared" ref="B47" si="20">IF($A47="","",VLOOKUP($A47,licbarque97,3))</f>
        <v/>
      </c>
      <c r="C47" s="8" t="str">
        <f t="shared" ref="C47" si="21">IF(A47="","",VLOOKUP(A47,licbarque97,6))</f>
        <v/>
      </c>
      <c r="D47" s="8" t="str">
        <f t="shared" ref="D47" si="22">IF(A47="","",VLOOKUP(A47,licbarque97,5))</f>
        <v/>
      </c>
      <c r="E47" s="72"/>
      <c r="F47" s="151" t="str">
        <f t="shared" ref="F47" si="23">IF(E47="","",RANK(E47,$E$41:$E$47,1))</f>
        <v/>
      </c>
      <c r="G47" s="109"/>
    </row>
    <row r="48" spans="1:7" ht="13.8" thickBot="1">
      <c r="A48" s="67"/>
      <c r="B48" s="68"/>
      <c r="C48" s="69" t="s">
        <v>33</v>
      </c>
      <c r="D48" s="68"/>
      <c r="E48" s="73"/>
      <c r="F48" s="112"/>
      <c r="G48" s="109"/>
    </row>
    <row r="49" spans="1:7" ht="13.8" thickBot="1">
      <c r="A49" s="66"/>
      <c r="B49" s="8" t="str">
        <f t="shared" ref="B49:B57" si="24">IF($A49="","",VLOOKUP($A49,licbarque97,3))</f>
        <v/>
      </c>
      <c r="C49" s="8" t="str">
        <f t="shared" ref="C49:C57" si="25">IF(A49="","",VLOOKUP(A49,licbarque97,6))</f>
        <v/>
      </c>
      <c r="D49" s="8" t="str">
        <f t="shared" ref="D49:D57" si="26">IF(A49="","",VLOOKUP(A49,licbarque97,5))</f>
        <v/>
      </c>
      <c r="E49" s="72"/>
      <c r="F49" s="151" t="str">
        <f>IF(E49="","",RANK(E49,$E$49:$E$57,1))</f>
        <v/>
      </c>
      <c r="G49" s="109"/>
    </row>
    <row r="50" spans="1:7" ht="13.8" thickBot="1">
      <c r="A50" s="66"/>
      <c r="B50" s="8" t="str">
        <f t="shared" si="24"/>
        <v/>
      </c>
      <c r="C50" s="8" t="str">
        <f t="shared" si="25"/>
        <v/>
      </c>
      <c r="D50" s="8" t="str">
        <f t="shared" si="26"/>
        <v/>
      </c>
      <c r="E50" s="72"/>
      <c r="F50" s="151" t="str">
        <f t="shared" ref="F50:F57" si="27">IF(E50="","",RANK(E50,$E$49:$E$57,1))</f>
        <v/>
      </c>
      <c r="G50" s="109"/>
    </row>
    <row r="51" spans="1:7" ht="13.8" thickBot="1">
      <c r="A51" s="66"/>
      <c r="B51" s="8" t="str">
        <f t="shared" si="24"/>
        <v/>
      </c>
      <c r="C51" s="8" t="str">
        <f t="shared" si="25"/>
        <v/>
      </c>
      <c r="D51" s="8" t="str">
        <f t="shared" si="26"/>
        <v/>
      </c>
      <c r="E51" s="72"/>
      <c r="F51" s="151" t="str">
        <f t="shared" si="27"/>
        <v/>
      </c>
      <c r="G51" s="109"/>
    </row>
    <row r="52" spans="1:7" ht="13.8" thickBot="1">
      <c r="A52" s="66"/>
      <c r="B52" s="8" t="str">
        <f t="shared" si="24"/>
        <v/>
      </c>
      <c r="C52" s="8" t="str">
        <f t="shared" si="25"/>
        <v/>
      </c>
      <c r="D52" s="8" t="str">
        <f t="shared" si="26"/>
        <v/>
      </c>
      <c r="E52" s="72"/>
      <c r="F52" s="151" t="str">
        <f t="shared" si="27"/>
        <v/>
      </c>
      <c r="G52" s="109"/>
    </row>
    <row r="53" spans="1:7" ht="13.8" thickBot="1">
      <c r="A53" s="66"/>
      <c r="B53" s="8" t="str">
        <f t="shared" si="24"/>
        <v/>
      </c>
      <c r="C53" s="8" t="str">
        <f t="shared" si="25"/>
        <v/>
      </c>
      <c r="D53" s="8" t="str">
        <f t="shared" si="26"/>
        <v/>
      </c>
      <c r="E53" s="72"/>
      <c r="F53" s="151" t="str">
        <f t="shared" si="27"/>
        <v/>
      </c>
      <c r="G53" s="109"/>
    </row>
    <row r="54" spans="1:7" ht="13.8" thickBot="1">
      <c r="A54" s="66"/>
      <c r="B54" s="8" t="str">
        <f t="shared" si="24"/>
        <v/>
      </c>
      <c r="C54" s="8" t="str">
        <f t="shared" si="25"/>
        <v/>
      </c>
      <c r="D54" s="8" t="str">
        <f t="shared" si="26"/>
        <v/>
      </c>
      <c r="E54" s="72"/>
      <c r="F54" s="151" t="str">
        <f t="shared" si="27"/>
        <v/>
      </c>
      <c r="G54" s="109"/>
    </row>
    <row r="55" spans="1:7" ht="13.8" thickBot="1">
      <c r="A55" s="66"/>
      <c r="B55" s="8" t="str">
        <f t="shared" si="24"/>
        <v/>
      </c>
      <c r="C55" s="8" t="str">
        <f t="shared" si="25"/>
        <v/>
      </c>
      <c r="D55" s="8" t="str">
        <f t="shared" si="26"/>
        <v/>
      </c>
      <c r="E55" s="72"/>
      <c r="F55" s="151" t="str">
        <f t="shared" si="27"/>
        <v/>
      </c>
      <c r="G55" s="109"/>
    </row>
    <row r="56" spans="1:7" ht="13.8" thickBot="1">
      <c r="A56" s="66"/>
      <c r="B56" s="8" t="str">
        <f t="shared" si="24"/>
        <v/>
      </c>
      <c r="C56" s="8" t="str">
        <f t="shared" si="25"/>
        <v/>
      </c>
      <c r="D56" s="8" t="str">
        <f t="shared" si="26"/>
        <v/>
      </c>
      <c r="E56" s="72"/>
      <c r="F56" s="151" t="str">
        <f t="shared" si="27"/>
        <v/>
      </c>
      <c r="G56" s="109"/>
    </row>
    <row r="57" spans="1:7" ht="13.8" thickBot="1">
      <c r="A57" s="66"/>
      <c r="B57" s="8" t="str">
        <f t="shared" si="24"/>
        <v/>
      </c>
      <c r="C57" s="8" t="str">
        <f t="shared" si="25"/>
        <v/>
      </c>
      <c r="D57" s="8" t="str">
        <f t="shared" si="26"/>
        <v/>
      </c>
      <c r="E57" s="72"/>
      <c r="F57" s="151" t="str">
        <f t="shared" si="27"/>
        <v/>
      </c>
      <c r="G57" s="109"/>
    </row>
  </sheetData>
  <sortState xmlns:xlrd2="http://schemas.microsoft.com/office/spreadsheetml/2017/richdata2" ref="A49:F56">
    <sortCondition ref="E49:E56"/>
  </sortState>
  <mergeCells count="2">
    <mergeCell ref="A1:D1"/>
    <mergeCell ref="G1:G2"/>
  </mergeCells>
  <phoneticPr fontId="36" type="noConversion"/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6"/>
  <dimension ref="A1:O23"/>
  <sheetViews>
    <sheetView topLeftCell="A9" workbookViewId="0">
      <selection activeCell="Q25" sqref="Q25"/>
    </sheetView>
  </sheetViews>
  <sheetFormatPr baseColWidth="10" defaultColWidth="11.44140625" defaultRowHeight="13.2"/>
  <cols>
    <col min="1" max="1" width="19.77734375" customWidth="1"/>
    <col min="2" max="15" width="5.77734375" customWidth="1"/>
  </cols>
  <sheetData>
    <row r="1" spans="1:15" ht="72.75" customHeight="1">
      <c r="A1" s="342"/>
      <c r="B1" s="332" t="s">
        <v>3</v>
      </c>
      <c r="C1" s="332" t="s">
        <v>67</v>
      </c>
      <c r="D1" s="332" t="s">
        <v>96</v>
      </c>
      <c r="E1" s="332" t="s">
        <v>76</v>
      </c>
      <c r="F1" s="332" t="s">
        <v>97</v>
      </c>
      <c r="G1" s="332" t="s">
        <v>82</v>
      </c>
      <c r="H1" s="332" t="s">
        <v>98</v>
      </c>
      <c r="I1" s="333" t="s">
        <v>99</v>
      </c>
      <c r="J1" s="332" t="s">
        <v>100</v>
      </c>
      <c r="K1" s="333" t="s">
        <v>89</v>
      </c>
      <c r="L1" s="333" t="s">
        <v>101</v>
      </c>
      <c r="M1" s="332" t="s">
        <v>65</v>
      </c>
      <c r="N1" s="332" t="s">
        <v>102</v>
      </c>
      <c r="O1" s="332" t="s">
        <v>103</v>
      </c>
    </row>
    <row r="2" spans="1:15" ht="58.5" customHeight="1">
      <c r="A2" s="342"/>
      <c r="B2" s="333"/>
      <c r="C2" s="333"/>
      <c r="D2" s="333"/>
      <c r="E2" s="333"/>
      <c r="F2" s="333"/>
      <c r="G2" s="333"/>
      <c r="H2" s="333"/>
      <c r="I2" s="335"/>
      <c r="J2" s="333"/>
      <c r="K2" s="335"/>
      <c r="L2" s="348"/>
      <c r="M2" s="333"/>
      <c r="N2" s="348"/>
      <c r="O2" s="333"/>
    </row>
    <row r="3" spans="1:15" ht="72" customHeight="1" thickBot="1">
      <c r="A3" s="343"/>
      <c r="B3" s="334"/>
      <c r="C3" s="334"/>
      <c r="D3" s="334"/>
      <c r="E3" s="334"/>
      <c r="F3" s="334"/>
      <c r="G3" s="334"/>
      <c r="H3" s="334"/>
      <c r="I3" s="336"/>
      <c r="J3" s="334"/>
      <c r="K3" s="336"/>
      <c r="L3" s="349"/>
      <c r="M3" s="334"/>
      <c r="N3" s="349"/>
      <c r="O3" s="334"/>
    </row>
    <row r="4" spans="1:15">
      <c r="A4" s="344" t="s">
        <v>95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</row>
    <row r="5" spans="1:15" ht="13.8" thickBot="1">
      <c r="A5" s="346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</row>
    <row r="6" spans="1:15" ht="14.4" thickBot="1">
      <c r="A6" s="117" t="s">
        <v>29</v>
      </c>
      <c r="B6" s="109"/>
      <c r="C6" s="130"/>
      <c r="D6" s="109"/>
      <c r="E6" s="128"/>
      <c r="F6" s="109"/>
      <c r="G6" s="128"/>
      <c r="H6" s="230"/>
      <c r="I6" s="109"/>
      <c r="J6" s="109"/>
      <c r="K6" s="109"/>
      <c r="L6" s="128"/>
      <c r="M6" s="230"/>
      <c r="N6" s="243"/>
      <c r="O6" s="230"/>
    </row>
    <row r="7" spans="1:15" ht="14.4" thickBot="1">
      <c r="A7" s="117" t="s">
        <v>28</v>
      </c>
      <c r="B7" s="109"/>
      <c r="C7" s="130"/>
      <c r="D7" s="109"/>
      <c r="E7" s="128"/>
      <c r="F7" s="109"/>
      <c r="G7" s="128"/>
      <c r="H7" s="230"/>
      <c r="I7" s="109"/>
      <c r="J7" s="109"/>
      <c r="K7" s="109"/>
      <c r="L7" s="128"/>
      <c r="M7" s="230"/>
      <c r="N7" s="243"/>
      <c r="O7" s="230"/>
    </row>
    <row r="8" spans="1:15" ht="14.4" thickBot="1">
      <c r="A8" s="117" t="s">
        <v>30</v>
      </c>
      <c r="B8" s="109"/>
      <c r="C8" s="130"/>
      <c r="D8" s="109"/>
      <c r="E8" s="128"/>
      <c r="F8" s="109"/>
      <c r="G8" s="128"/>
      <c r="H8" s="230"/>
      <c r="I8" s="109"/>
      <c r="J8" s="109"/>
      <c r="K8" s="109"/>
      <c r="L8" s="128"/>
      <c r="M8" s="230"/>
      <c r="N8" s="243"/>
      <c r="O8" s="230"/>
    </row>
    <row r="9" spans="1:15" ht="14.4" thickBot="1">
      <c r="A9" s="117" t="s">
        <v>31</v>
      </c>
      <c r="B9" s="109"/>
      <c r="C9" s="130"/>
      <c r="D9" s="109"/>
      <c r="E9" s="128"/>
      <c r="F9" s="109"/>
      <c r="G9" s="128"/>
      <c r="H9" s="230"/>
      <c r="I9" s="109"/>
      <c r="J9" s="109"/>
      <c r="K9" s="109"/>
      <c r="L9" s="128"/>
      <c r="M9" s="230"/>
      <c r="N9" s="243"/>
      <c r="O9" s="230"/>
    </row>
    <row r="10" spans="1:15" ht="14.4" thickBot="1">
      <c r="A10" s="117" t="s">
        <v>34</v>
      </c>
      <c r="B10" s="109"/>
      <c r="C10" s="130"/>
      <c r="D10" s="109"/>
      <c r="E10" s="128"/>
      <c r="F10" s="109"/>
      <c r="G10" s="128"/>
      <c r="H10" s="230"/>
      <c r="I10" s="109"/>
      <c r="J10" s="109"/>
      <c r="K10" s="109"/>
      <c r="L10" s="128"/>
      <c r="M10" s="230"/>
      <c r="N10" s="243"/>
      <c r="O10" s="230"/>
    </row>
    <row r="11" spans="1:15" ht="14.4" thickBot="1">
      <c r="A11" s="117" t="s">
        <v>35</v>
      </c>
      <c r="B11" s="109"/>
      <c r="C11" s="130"/>
      <c r="D11" s="109"/>
      <c r="E11" s="128"/>
      <c r="F11" s="109"/>
      <c r="G11" s="128"/>
      <c r="H11" s="230"/>
      <c r="I11" s="109"/>
      <c r="J11" s="109"/>
      <c r="K11" s="109"/>
      <c r="L11" s="128"/>
      <c r="M11" s="230"/>
      <c r="N11" s="243"/>
      <c r="O11" s="230"/>
    </row>
    <row r="12" spans="1:15" ht="14.4" thickBot="1">
      <c r="A12" s="117" t="s">
        <v>62</v>
      </c>
      <c r="B12" s="118">
        <f t="shared" ref="B12" si="0">SUM(B6:B11)</f>
        <v>0</v>
      </c>
      <c r="C12" s="118">
        <f>SUM(C6:C11)</f>
        <v>0</v>
      </c>
      <c r="D12" s="118">
        <f t="shared" ref="D12:O12" si="1">SUM(D6:D11)</f>
        <v>0</v>
      </c>
      <c r="E12" s="118">
        <f t="shared" si="1"/>
        <v>0</v>
      </c>
      <c r="F12" s="118">
        <f t="shared" si="1"/>
        <v>0</v>
      </c>
      <c r="G12" s="118">
        <f t="shared" si="1"/>
        <v>0</v>
      </c>
      <c r="H12" s="118">
        <f t="shared" ref="H12:I12" si="2">SUM(H6:H11)</f>
        <v>0</v>
      </c>
      <c r="I12" s="118">
        <f t="shared" si="2"/>
        <v>0</v>
      </c>
      <c r="J12" s="118">
        <f t="shared" si="1"/>
        <v>0</v>
      </c>
      <c r="K12" s="118">
        <f t="shared" si="1"/>
        <v>0</v>
      </c>
      <c r="L12" s="118">
        <f t="shared" si="1"/>
        <v>0</v>
      </c>
      <c r="M12" s="118">
        <f t="shared" si="1"/>
        <v>0</v>
      </c>
      <c r="N12" s="118">
        <f t="shared" si="1"/>
        <v>0</v>
      </c>
      <c r="O12" s="118">
        <f t="shared" si="1"/>
        <v>0</v>
      </c>
    </row>
    <row r="13" spans="1:15">
      <c r="A13" s="337" t="s">
        <v>88</v>
      </c>
      <c r="B13" s="338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</row>
    <row r="14" spans="1:15" ht="13.8" thickBot="1">
      <c r="A14" s="340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</row>
    <row r="15" spans="1:15" ht="14.4" thickBot="1">
      <c r="A15" s="117" t="s">
        <v>56</v>
      </c>
      <c r="B15" s="109"/>
      <c r="C15" s="120"/>
      <c r="D15" s="109"/>
      <c r="E15" s="109"/>
      <c r="F15" s="109"/>
      <c r="G15" s="128"/>
      <c r="H15" s="128"/>
      <c r="I15" s="109"/>
      <c r="J15" s="109"/>
      <c r="K15" s="109"/>
      <c r="L15" s="109"/>
      <c r="M15" s="109"/>
      <c r="N15" s="128"/>
      <c r="O15" s="128"/>
    </row>
    <row r="16" spans="1:15" ht="14.4" thickBot="1">
      <c r="A16" s="117" t="s">
        <v>27</v>
      </c>
      <c r="B16" s="109"/>
      <c r="C16" s="120"/>
      <c r="D16" s="109"/>
      <c r="E16" s="109"/>
      <c r="F16" s="109"/>
      <c r="G16" s="128"/>
      <c r="H16" s="128"/>
      <c r="I16" s="109"/>
      <c r="J16" s="109"/>
      <c r="K16" s="109"/>
      <c r="L16" s="109"/>
      <c r="M16" s="109"/>
      <c r="N16" s="128"/>
      <c r="O16" s="128"/>
    </row>
    <row r="17" spans="1:15" ht="14.4" thickBot="1">
      <c r="A17" s="117" t="s">
        <v>57</v>
      </c>
      <c r="B17" s="109"/>
      <c r="C17" s="120"/>
      <c r="D17" s="109"/>
      <c r="E17" s="109"/>
      <c r="F17" s="109"/>
      <c r="G17" s="128"/>
      <c r="H17" s="128"/>
      <c r="I17" s="109"/>
      <c r="J17" s="109"/>
      <c r="K17" s="109"/>
      <c r="L17" s="109"/>
      <c r="M17" s="109"/>
      <c r="N17" s="128"/>
      <c r="O17" s="128"/>
    </row>
    <row r="18" spans="1:15" ht="14.4" thickBot="1">
      <c r="A18" s="117" t="s">
        <v>58</v>
      </c>
      <c r="B18" s="109"/>
      <c r="C18" s="120"/>
      <c r="D18" s="109"/>
      <c r="E18" s="109"/>
      <c r="F18" s="109"/>
      <c r="G18" s="128"/>
      <c r="H18" s="128"/>
      <c r="I18" s="109"/>
      <c r="J18" s="109"/>
      <c r="K18" s="109"/>
      <c r="L18" s="109"/>
      <c r="M18" s="109"/>
      <c r="N18" s="128"/>
      <c r="O18" s="128"/>
    </row>
    <row r="19" spans="1:15" ht="14.4" thickBot="1">
      <c r="A19" s="117" t="s">
        <v>59</v>
      </c>
      <c r="B19" s="109"/>
      <c r="C19" s="120"/>
      <c r="D19" s="109"/>
      <c r="E19" s="109"/>
      <c r="F19" s="109"/>
      <c r="G19" s="128"/>
      <c r="H19" s="128"/>
      <c r="I19" s="109"/>
      <c r="J19" s="109"/>
      <c r="K19" s="109"/>
      <c r="L19" s="109"/>
      <c r="M19" s="109"/>
      <c r="N19" s="128"/>
      <c r="O19" s="128"/>
    </row>
    <row r="20" spans="1:15" ht="14.4" thickBot="1">
      <c r="A20" s="117" t="s">
        <v>60</v>
      </c>
      <c r="B20" s="109"/>
      <c r="C20" s="120"/>
      <c r="D20" s="109"/>
      <c r="E20" s="109"/>
      <c r="F20" s="109"/>
      <c r="G20" s="128"/>
      <c r="H20" s="128"/>
      <c r="I20" s="109"/>
      <c r="J20" s="109"/>
      <c r="K20" s="109"/>
      <c r="L20" s="109"/>
      <c r="M20" s="109"/>
      <c r="N20" s="128"/>
      <c r="O20" s="128"/>
    </row>
    <row r="21" spans="1:15" ht="14.4" thickBot="1">
      <c r="A21" s="117" t="s">
        <v>61</v>
      </c>
      <c r="B21" s="109"/>
      <c r="C21" s="120"/>
      <c r="D21" s="109"/>
      <c r="E21" s="109"/>
      <c r="F21" s="109"/>
      <c r="G21" s="128"/>
      <c r="H21" s="128"/>
      <c r="I21" s="109"/>
      <c r="J21" s="109"/>
      <c r="K21" s="109"/>
      <c r="L21" s="109"/>
      <c r="M21" s="109"/>
      <c r="N21" s="128"/>
      <c r="O21" s="128"/>
    </row>
    <row r="22" spans="1:15" ht="14.4" thickBot="1">
      <c r="A22" s="129" t="s">
        <v>66</v>
      </c>
      <c r="B22" s="109"/>
      <c r="C22" s="120"/>
      <c r="D22" s="109"/>
      <c r="E22" s="109"/>
      <c r="F22" s="109"/>
      <c r="G22" s="128"/>
      <c r="H22" s="128"/>
      <c r="I22" s="109"/>
      <c r="J22" s="109"/>
      <c r="K22" s="109"/>
      <c r="L22" s="109"/>
      <c r="M22" s="109"/>
      <c r="N22" s="128"/>
      <c r="O22" s="128"/>
    </row>
    <row r="23" spans="1:15" ht="13.8" thickBot="1">
      <c r="A23" s="117" t="s">
        <v>62</v>
      </c>
      <c r="B23" s="119">
        <f t="shared" ref="B23" si="3">SUM(B15:B22)</f>
        <v>0</v>
      </c>
      <c r="C23" s="119">
        <f>SUM(C15:C22)</f>
        <v>0</v>
      </c>
      <c r="D23" s="119">
        <f t="shared" ref="D23:O23" si="4">SUM(D15:D22)</f>
        <v>0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119">
        <f t="shared" si="4"/>
        <v>0</v>
      </c>
      <c r="M23" s="119">
        <f t="shared" si="4"/>
        <v>0</v>
      </c>
      <c r="N23" s="119">
        <f t="shared" si="4"/>
        <v>0</v>
      </c>
      <c r="O23" s="119">
        <f t="shared" si="4"/>
        <v>0</v>
      </c>
    </row>
  </sheetData>
  <mergeCells count="17">
    <mergeCell ref="B1:B3"/>
    <mergeCell ref="H1:H3"/>
    <mergeCell ref="I1:I3"/>
    <mergeCell ref="A13:O14"/>
    <mergeCell ref="A1:A3"/>
    <mergeCell ref="J1:J3"/>
    <mergeCell ref="M1:M3"/>
    <mergeCell ref="C1:C3"/>
    <mergeCell ref="F1:F3"/>
    <mergeCell ref="G1:G3"/>
    <mergeCell ref="A4:O5"/>
    <mergeCell ref="K1:K3"/>
    <mergeCell ref="D1:D3"/>
    <mergeCell ref="L1:L3"/>
    <mergeCell ref="N1:N3"/>
    <mergeCell ref="O1:O3"/>
    <mergeCell ref="E1:E3"/>
  </mergeCells>
  <phoneticPr fontId="36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7"/>
  <dimension ref="B2:C4"/>
  <sheetViews>
    <sheetView workbookViewId="0">
      <selection activeCell="C2" sqref="C2"/>
    </sheetView>
  </sheetViews>
  <sheetFormatPr baseColWidth="10" defaultColWidth="11.44140625" defaultRowHeight="10.199999999999999"/>
  <cols>
    <col min="1" max="1" width="11.44140625" style="6"/>
    <col min="2" max="2" width="11.44140625" style="5"/>
    <col min="3" max="16384" width="11.44140625" style="6"/>
  </cols>
  <sheetData>
    <row r="2" spans="2:3">
      <c r="B2" s="5">
        <v>0.42444733796296297</v>
      </c>
      <c r="C2" s="5">
        <v>0.42444756944444445</v>
      </c>
    </row>
    <row r="3" spans="2:3">
      <c r="B3" s="7">
        <v>0.38278055555555551</v>
      </c>
      <c r="C3" s="7">
        <v>0.42444710648148148</v>
      </c>
    </row>
    <row r="4" spans="2:3">
      <c r="B4" s="5">
        <f>B2-B3</f>
        <v>4.1666782407407454E-2</v>
      </c>
      <c r="C4" s="5">
        <f>C2-C3</f>
        <v>4.6296296296599593E-7</v>
      </c>
    </row>
  </sheetData>
  <phoneticPr fontId="36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775"/>
  <sheetViews>
    <sheetView view="pageBreakPreview" zoomScale="154" zoomScaleNormal="75" zoomScaleSheetLayoutView="154" workbookViewId="0">
      <selection activeCell="A23" sqref="A23:G23"/>
    </sheetView>
  </sheetViews>
  <sheetFormatPr baseColWidth="10" defaultColWidth="10.21875" defaultRowHeight="8.25" customHeight="1"/>
  <cols>
    <col min="1" max="1" width="9.44140625" style="2" customWidth="1"/>
    <col min="2" max="2" width="7.77734375" style="3" customWidth="1"/>
    <col min="3" max="3" width="20.77734375" style="1" customWidth="1"/>
    <col min="4" max="4" width="4.77734375" style="1" customWidth="1"/>
    <col min="5" max="5" width="11.5546875" style="1" customWidth="1"/>
    <col min="6" max="6" width="7.44140625" style="1" customWidth="1"/>
    <col min="7" max="7" width="13.5546875" style="1" customWidth="1"/>
    <col min="8" max="8" width="12.77734375" style="1" customWidth="1"/>
    <col min="9" max="16384" width="10.21875" style="1"/>
  </cols>
  <sheetData>
    <row r="1" spans="1:7" ht="12" customHeight="1" thickBot="1">
      <c r="A1" s="239" t="s">
        <v>7</v>
      </c>
      <c r="B1" s="238" t="s">
        <v>15</v>
      </c>
      <c r="C1" s="237" t="s">
        <v>6</v>
      </c>
      <c r="D1" s="237"/>
      <c r="E1" s="237" t="s">
        <v>2</v>
      </c>
      <c r="F1" s="240" t="s">
        <v>8</v>
      </c>
      <c r="G1" s="237" t="s">
        <v>9</v>
      </c>
    </row>
    <row r="2" spans="1:7" ht="9" customHeight="1">
      <c r="A2" s="2">
        <v>11028</v>
      </c>
      <c r="C2" s="12" t="s">
        <v>125</v>
      </c>
      <c r="D2" s="12"/>
      <c r="E2" s="3" t="s">
        <v>10</v>
      </c>
      <c r="F2" s="1" t="s">
        <v>29</v>
      </c>
      <c r="G2" s="30">
        <v>43587</v>
      </c>
    </row>
    <row r="3" spans="1:7" ht="9" customHeight="1">
      <c r="A3" s="2">
        <v>11065</v>
      </c>
      <c r="C3" s="12" t="s">
        <v>126</v>
      </c>
      <c r="D3" s="12"/>
      <c r="E3" s="12" t="s">
        <v>11</v>
      </c>
      <c r="F3" s="1" t="s">
        <v>29</v>
      </c>
      <c r="G3" s="30">
        <v>42936</v>
      </c>
    </row>
    <row r="4" spans="1:7" ht="9" customHeight="1">
      <c r="A4" s="2">
        <v>11066</v>
      </c>
      <c r="C4" s="12" t="s">
        <v>127</v>
      </c>
      <c r="D4" s="12"/>
      <c r="E4" s="12" t="s">
        <v>11</v>
      </c>
      <c r="F4" s="1" t="s">
        <v>30</v>
      </c>
      <c r="G4" s="30">
        <v>42122</v>
      </c>
    </row>
    <row r="5" spans="1:7" ht="9" customHeight="1">
      <c r="A5" s="2">
        <v>12632</v>
      </c>
      <c r="B5" s="244"/>
      <c r="C5" s="1" t="s">
        <v>107</v>
      </c>
      <c r="E5" s="1" t="s">
        <v>18</v>
      </c>
      <c r="F5" s="1" t="s">
        <v>79</v>
      </c>
      <c r="G5" s="30">
        <v>41494</v>
      </c>
    </row>
    <row r="6" spans="1:7" ht="9" customHeight="1">
      <c r="A6" s="2">
        <v>12650</v>
      </c>
      <c r="B6" s="244"/>
      <c r="C6" s="1" t="s">
        <v>69</v>
      </c>
      <c r="E6" s="1" t="s">
        <v>4</v>
      </c>
      <c r="F6" s="1" t="s">
        <v>108</v>
      </c>
      <c r="G6" s="30">
        <v>41541</v>
      </c>
    </row>
    <row r="7" spans="1:7" ht="9" customHeight="1">
      <c r="A7" s="2">
        <v>13020</v>
      </c>
      <c r="C7" s="1" t="s">
        <v>70</v>
      </c>
      <c r="D7" s="3"/>
      <c r="E7" s="1" t="s">
        <v>3</v>
      </c>
      <c r="F7" s="1" t="s">
        <v>79</v>
      </c>
      <c r="G7" s="30">
        <v>41642</v>
      </c>
    </row>
    <row r="8" spans="1:7" ht="9" customHeight="1">
      <c r="A8" s="2">
        <v>13055</v>
      </c>
      <c r="C8" s="1" t="s">
        <v>109</v>
      </c>
      <c r="D8" s="3"/>
      <c r="E8" s="1" t="s">
        <v>5</v>
      </c>
      <c r="F8" s="1" t="s">
        <v>31</v>
      </c>
      <c r="G8" s="30">
        <v>42011</v>
      </c>
    </row>
    <row r="9" spans="1:7" ht="9" customHeight="1">
      <c r="A9" s="2">
        <v>13074</v>
      </c>
      <c r="C9" s="1" t="s">
        <v>128</v>
      </c>
      <c r="D9" s="3"/>
      <c r="E9" s="1" t="s">
        <v>4</v>
      </c>
      <c r="F9" s="1" t="s">
        <v>30</v>
      </c>
      <c r="G9" s="30">
        <v>42386</v>
      </c>
    </row>
    <row r="10" spans="1:7" ht="9" customHeight="1">
      <c r="A10" s="2">
        <v>13172</v>
      </c>
      <c r="C10" s="1" t="s">
        <v>129</v>
      </c>
      <c r="D10" s="3"/>
      <c r="E10" s="1" t="s">
        <v>4</v>
      </c>
      <c r="F10" s="1" t="s">
        <v>31</v>
      </c>
      <c r="G10" s="30">
        <v>42454</v>
      </c>
    </row>
    <row r="11" spans="1:7" ht="9" customHeight="1">
      <c r="A11" s="14">
        <v>13246</v>
      </c>
      <c r="C11" s="15" t="s">
        <v>71</v>
      </c>
      <c r="D11" s="3"/>
      <c r="E11" s="3" t="s">
        <v>11</v>
      </c>
      <c r="F11" s="28" t="s">
        <v>79</v>
      </c>
      <c r="G11" s="16">
        <v>41320</v>
      </c>
    </row>
    <row r="12" spans="1:7" ht="9" customHeight="1">
      <c r="A12" s="14">
        <v>13278</v>
      </c>
      <c r="C12" s="15" t="s">
        <v>75</v>
      </c>
      <c r="D12" s="3"/>
      <c r="E12" s="3" t="s">
        <v>12</v>
      </c>
      <c r="F12" s="28" t="s">
        <v>79</v>
      </c>
      <c r="G12" s="16">
        <v>41624</v>
      </c>
    </row>
    <row r="13" spans="1:7" ht="9" customHeight="1">
      <c r="A13" s="14">
        <v>13320</v>
      </c>
      <c r="C13" s="15" t="s">
        <v>74</v>
      </c>
      <c r="D13" s="3"/>
      <c r="E13" s="3" t="s">
        <v>11</v>
      </c>
      <c r="F13" s="28" t="s">
        <v>108</v>
      </c>
      <c r="G13" s="16">
        <v>41788</v>
      </c>
    </row>
    <row r="14" spans="1:7" ht="9" customHeight="1">
      <c r="A14" s="14">
        <v>13329</v>
      </c>
      <c r="C14" s="15" t="s">
        <v>73</v>
      </c>
      <c r="D14" s="3"/>
      <c r="E14" s="3" t="s">
        <v>18</v>
      </c>
      <c r="F14" s="28" t="s">
        <v>79</v>
      </c>
      <c r="G14" s="16">
        <v>41278</v>
      </c>
    </row>
    <row r="15" spans="1:7" ht="9" customHeight="1">
      <c r="A15" s="14">
        <v>13331</v>
      </c>
      <c r="C15" s="15" t="s">
        <v>72</v>
      </c>
      <c r="D15" s="3"/>
      <c r="E15" s="3" t="s">
        <v>18</v>
      </c>
      <c r="F15" s="28" t="s">
        <v>31</v>
      </c>
      <c r="G15" s="16">
        <v>41729</v>
      </c>
    </row>
    <row r="16" spans="1:7" ht="9" customHeight="1">
      <c r="A16" s="14">
        <v>13362</v>
      </c>
      <c r="C16" s="15" t="s">
        <v>112</v>
      </c>
      <c r="D16" s="3"/>
      <c r="E16" s="3" t="s">
        <v>10</v>
      </c>
      <c r="F16" s="28" t="s">
        <v>31</v>
      </c>
      <c r="G16" s="16">
        <v>42278</v>
      </c>
    </row>
    <row r="17" spans="1:7" ht="9" customHeight="1">
      <c r="A17" s="14">
        <v>13386</v>
      </c>
      <c r="C17" s="15" t="s">
        <v>113</v>
      </c>
      <c r="D17" s="3"/>
      <c r="E17" s="3" t="s">
        <v>81</v>
      </c>
      <c r="F17" s="28" t="s">
        <v>31</v>
      </c>
      <c r="G17" s="16">
        <v>41982</v>
      </c>
    </row>
    <row r="18" spans="1:7" ht="9" customHeight="1">
      <c r="A18" s="14">
        <v>13558</v>
      </c>
      <c r="C18" s="15" t="s">
        <v>114</v>
      </c>
      <c r="D18" s="3"/>
      <c r="E18" s="3" t="s">
        <v>10</v>
      </c>
      <c r="F18" s="28" t="s">
        <v>31</v>
      </c>
      <c r="G18" s="16">
        <v>42017</v>
      </c>
    </row>
    <row r="19" spans="1:7" ht="9" customHeight="1">
      <c r="A19" s="14">
        <v>13580</v>
      </c>
      <c r="C19" s="15" t="s">
        <v>115</v>
      </c>
      <c r="D19" s="3"/>
      <c r="E19" s="3" t="s">
        <v>5</v>
      </c>
      <c r="F19" s="28" t="s">
        <v>79</v>
      </c>
      <c r="G19" s="16">
        <v>41299</v>
      </c>
    </row>
    <row r="20" spans="1:7" ht="9" customHeight="1">
      <c r="A20" s="14">
        <v>13637</v>
      </c>
      <c r="C20" s="15" t="s">
        <v>116</v>
      </c>
      <c r="D20" s="3"/>
      <c r="E20" s="3" t="s">
        <v>18</v>
      </c>
      <c r="F20" s="28" t="s">
        <v>31</v>
      </c>
      <c r="G20" s="16">
        <v>42022</v>
      </c>
    </row>
    <row r="21" spans="1:7" ht="9" customHeight="1">
      <c r="A21" s="14">
        <v>13655</v>
      </c>
      <c r="C21" s="15" t="s">
        <v>131</v>
      </c>
      <c r="D21" s="3"/>
      <c r="E21" s="3" t="s">
        <v>5</v>
      </c>
      <c r="F21" s="28" t="s">
        <v>31</v>
      </c>
      <c r="G21" s="16">
        <v>42011</v>
      </c>
    </row>
    <row r="22" spans="1:7" ht="9" customHeight="1">
      <c r="A22" s="14">
        <v>13672</v>
      </c>
      <c r="C22" s="15" t="s">
        <v>118</v>
      </c>
      <c r="D22" s="3"/>
      <c r="E22" s="3" t="s">
        <v>3</v>
      </c>
      <c r="F22" s="28" t="s">
        <v>108</v>
      </c>
      <c r="G22" s="16">
        <v>41625</v>
      </c>
    </row>
    <row r="23" spans="1:7" ht="9" customHeight="1">
      <c r="A23" s="14">
        <v>13700</v>
      </c>
      <c r="B23" s="1"/>
      <c r="C23" s="3" t="s">
        <v>132</v>
      </c>
      <c r="D23" s="3"/>
      <c r="E23" s="3" t="s">
        <v>81</v>
      </c>
      <c r="F23" s="28" t="s">
        <v>79</v>
      </c>
      <c r="G23" s="16">
        <v>41433</v>
      </c>
    </row>
    <row r="24" spans="1:7" ht="9" customHeight="1">
      <c r="A24" s="2" t="s">
        <v>122</v>
      </c>
      <c r="B24" s="61"/>
      <c r="C24" s="1" t="s">
        <v>130</v>
      </c>
      <c r="D24" s="245"/>
      <c r="E24" s="1" t="s">
        <v>4</v>
      </c>
      <c r="G24" s="30">
        <v>43914</v>
      </c>
    </row>
    <row r="25" spans="1:7" ht="9" customHeight="1">
      <c r="A25" s="14"/>
      <c r="B25"/>
      <c r="C25" s="15"/>
      <c r="D25"/>
      <c r="E25" s="3"/>
      <c r="F25" s="28"/>
      <c r="G25" s="16"/>
    </row>
    <row r="26" spans="1:7" ht="9" customHeight="1">
      <c r="A26" s="14"/>
      <c r="B26"/>
      <c r="C26" s="15"/>
      <c r="D26"/>
      <c r="E26" s="3"/>
      <c r="F26" s="28"/>
      <c r="G26" s="16"/>
    </row>
    <row r="27" spans="1:7" ht="9" customHeight="1">
      <c r="A27" s="14"/>
      <c r="B27"/>
      <c r="C27" s="15"/>
      <c r="D27"/>
      <c r="E27" s="3"/>
      <c r="F27" s="28"/>
      <c r="G27" s="16"/>
    </row>
    <row r="28" spans="1:7" ht="9" customHeight="1">
      <c r="A28" s="14"/>
      <c r="B28"/>
      <c r="C28" s="15"/>
      <c r="D28"/>
      <c r="E28" s="3"/>
      <c r="F28" s="28"/>
      <c r="G28" s="16"/>
    </row>
    <row r="29" spans="1:7" ht="9" customHeight="1">
      <c r="A29" s="14"/>
      <c r="B29"/>
      <c r="C29" s="15"/>
      <c r="D29"/>
      <c r="E29" s="3"/>
      <c r="F29" s="28"/>
      <c r="G29" s="16"/>
    </row>
    <row r="30" spans="1:7" ht="9" customHeight="1">
      <c r="A30" s="14"/>
      <c r="B30"/>
      <c r="C30" s="15"/>
      <c r="D30"/>
      <c r="E30" s="3"/>
      <c r="F30" s="28"/>
      <c r="G30" s="16"/>
    </row>
    <row r="31" spans="1:7" ht="9" customHeight="1">
      <c r="A31" s="14"/>
      <c r="B31"/>
      <c r="C31" s="15"/>
      <c r="D31"/>
      <c r="E31" s="3"/>
      <c r="F31" s="28"/>
      <c r="G31" s="16"/>
    </row>
    <row r="32" spans="1:7" ht="9" customHeight="1">
      <c r="A32" s="14"/>
      <c r="B32"/>
      <c r="C32" s="15"/>
      <c r="D32"/>
      <c r="E32" s="3"/>
      <c r="F32" s="28"/>
      <c r="G32" s="16"/>
    </row>
    <row r="33" spans="1:7" ht="9" customHeight="1">
      <c r="A33" s="14"/>
      <c r="B33"/>
      <c r="C33" s="15"/>
      <c r="D33"/>
      <c r="E33" s="3"/>
      <c r="F33" s="28"/>
      <c r="G33" s="16"/>
    </row>
    <row r="34" spans="1:7" ht="9" customHeight="1">
      <c r="A34" s="14"/>
      <c r="B34"/>
      <c r="C34" s="15"/>
      <c r="D34"/>
      <c r="E34" s="3"/>
      <c r="F34" s="28"/>
      <c r="G34" s="16"/>
    </row>
    <row r="35" spans="1:7" ht="9" customHeight="1">
      <c r="A35" s="241"/>
      <c r="B35" s="242"/>
      <c r="C35" s="15"/>
      <c r="E35" s="15"/>
      <c r="F35" s="28"/>
      <c r="G35" s="16"/>
    </row>
    <row r="36" spans="1:7" ht="9" customHeight="1">
      <c r="A36" s="14"/>
      <c r="B36"/>
      <c r="C36" s="15"/>
      <c r="D36"/>
      <c r="E36" s="3"/>
      <c r="F36" s="28"/>
      <c r="G36" s="16"/>
    </row>
    <row r="37" spans="1:7" ht="9" customHeight="1">
      <c r="A37" s="14"/>
      <c r="B37"/>
      <c r="C37" s="15"/>
      <c r="D37"/>
      <c r="E37" s="3"/>
      <c r="F37" s="28"/>
      <c r="G37" s="16"/>
    </row>
    <row r="38" spans="1:7" ht="9" customHeight="1">
      <c r="A38" s="14"/>
      <c r="B38"/>
      <c r="C38" s="15"/>
      <c r="D38"/>
      <c r="E38" s="3"/>
      <c r="F38" s="28"/>
      <c r="G38" s="16"/>
    </row>
    <row r="39" spans="1:7" ht="9" customHeight="1">
      <c r="A39" s="14"/>
      <c r="B39"/>
      <c r="C39" s="15"/>
      <c r="D39"/>
      <c r="E39" s="3"/>
      <c r="F39" s="28"/>
      <c r="G39" s="16"/>
    </row>
    <row r="40" spans="1:7" ht="9" customHeight="1">
      <c r="A40" s="14"/>
      <c r="C40" s="15"/>
      <c r="E40" s="3"/>
      <c r="F40" s="28"/>
      <c r="G40" s="16"/>
    </row>
    <row r="41" spans="1:7" ht="9" customHeight="1">
      <c r="A41" s="14"/>
      <c r="C41" s="15"/>
      <c r="E41" s="3"/>
      <c r="F41" s="28"/>
      <c r="G41" s="16"/>
    </row>
    <row r="42" spans="1:7" ht="9" customHeight="1">
      <c r="A42" s="14"/>
      <c r="C42" s="15"/>
      <c r="E42" s="3"/>
      <c r="F42" s="28"/>
      <c r="G42" s="16"/>
    </row>
    <row r="43" spans="1:7" ht="9" customHeight="1">
      <c r="A43" s="14"/>
      <c r="C43" s="15"/>
      <c r="E43" s="15"/>
      <c r="F43" s="28"/>
      <c r="G43" s="16"/>
    </row>
    <row r="44" spans="1:7" ht="9" customHeight="1">
      <c r="A44" s="14"/>
      <c r="C44" s="15"/>
      <c r="E44" s="3"/>
      <c r="F44" s="28"/>
      <c r="G44" s="16"/>
    </row>
    <row r="45" spans="1:7" ht="9" customHeight="1">
      <c r="A45" s="14"/>
      <c r="C45" s="15"/>
      <c r="E45" s="3"/>
      <c r="F45" s="28"/>
      <c r="G45" s="16"/>
    </row>
    <row r="46" spans="1:7" ht="9" customHeight="1">
      <c r="A46" s="14"/>
      <c r="C46" s="15"/>
      <c r="E46" s="3"/>
      <c r="F46" s="28"/>
      <c r="G46" s="16"/>
    </row>
    <row r="47" spans="1:7" ht="9" customHeight="1">
      <c r="A47" s="14"/>
      <c r="C47" s="15"/>
      <c r="E47" s="3"/>
      <c r="F47" s="28"/>
      <c r="G47" s="16"/>
    </row>
    <row r="48" spans="1:7" ht="9" customHeight="1">
      <c r="A48" s="14"/>
      <c r="C48" s="15"/>
      <c r="E48" s="3"/>
      <c r="F48" s="28"/>
      <c r="G48" s="16"/>
    </row>
    <row r="49" spans="1:7" ht="9" customHeight="1">
      <c r="A49" s="14"/>
      <c r="C49" s="15"/>
      <c r="E49" s="3"/>
      <c r="F49" s="28"/>
      <c r="G49" s="16"/>
    </row>
    <row r="50" spans="1:7" ht="9" customHeight="1">
      <c r="A50" s="14"/>
      <c r="C50" s="15"/>
      <c r="E50" s="3"/>
      <c r="F50" s="28"/>
      <c r="G50" s="16"/>
    </row>
    <row r="51" spans="1:7" ht="9" customHeight="1">
      <c r="A51" s="14"/>
      <c r="C51" s="15"/>
      <c r="E51" s="3"/>
      <c r="F51" s="28"/>
      <c r="G51" s="16"/>
    </row>
    <row r="52" spans="1:7" ht="9" customHeight="1">
      <c r="A52" s="14"/>
      <c r="C52" s="15"/>
      <c r="E52" s="3"/>
      <c r="F52" s="28"/>
      <c r="G52" s="16"/>
    </row>
    <row r="53" spans="1:7" ht="9" customHeight="1">
      <c r="A53" s="14"/>
      <c r="C53" s="15"/>
      <c r="D53" s="12"/>
      <c r="E53" s="15"/>
      <c r="F53" s="28"/>
      <c r="G53" s="16"/>
    </row>
    <row r="54" spans="1:7" ht="9" customHeight="1">
      <c r="A54" s="14"/>
      <c r="C54" s="15"/>
      <c r="D54" s="12"/>
      <c r="E54" s="15"/>
      <c r="F54" s="28"/>
      <c r="G54" s="16"/>
    </row>
    <row r="55" spans="1:7" ht="9" customHeight="1">
      <c r="A55" s="14"/>
      <c r="C55" s="15"/>
      <c r="D55" s="12"/>
      <c r="E55" s="15"/>
      <c r="F55" s="28"/>
      <c r="G55" s="16"/>
    </row>
    <row r="56" spans="1:7" ht="9" customHeight="1">
      <c r="A56" s="14"/>
      <c r="C56" s="15"/>
      <c r="D56" s="12"/>
      <c r="E56" s="15"/>
      <c r="F56" s="28"/>
      <c r="G56" s="16"/>
    </row>
    <row r="57" spans="1:7" ht="9" customHeight="1">
      <c r="A57" s="14"/>
      <c r="C57" s="15"/>
      <c r="D57" s="12"/>
      <c r="E57" s="15"/>
      <c r="F57" s="28"/>
      <c r="G57" s="16"/>
    </row>
    <row r="58" spans="1:7" ht="9" customHeight="1">
      <c r="A58" s="14"/>
      <c r="C58" s="15"/>
      <c r="D58" s="12"/>
      <c r="E58" s="15"/>
      <c r="F58" s="28"/>
      <c r="G58" s="16"/>
    </row>
    <row r="59" spans="1:7" ht="9" customHeight="1">
      <c r="A59" s="14"/>
      <c r="C59" s="15"/>
      <c r="D59" s="12"/>
      <c r="E59" s="15"/>
      <c r="F59" s="28"/>
      <c r="G59" s="16"/>
    </row>
    <row r="60" spans="1:7" ht="9" customHeight="1">
      <c r="A60" s="10"/>
      <c r="C60" s="11"/>
      <c r="D60" s="12"/>
      <c r="E60" s="11"/>
      <c r="F60" s="28"/>
      <c r="G60" s="13"/>
    </row>
    <row r="61" spans="1:7" ht="9" customHeight="1">
      <c r="A61" s="10"/>
      <c r="C61" s="11"/>
      <c r="D61" s="12"/>
      <c r="E61" s="11"/>
      <c r="F61" s="28"/>
      <c r="G61" s="13"/>
    </row>
    <row r="62" spans="1:7" ht="9" customHeight="1">
      <c r="A62" s="14"/>
      <c r="C62" s="15"/>
      <c r="E62" s="3"/>
      <c r="F62" s="28"/>
      <c r="G62" s="16"/>
    </row>
    <row r="63" spans="1:7" ht="9" customHeight="1">
      <c r="A63" s="14"/>
      <c r="C63" s="15"/>
      <c r="E63" s="3"/>
      <c r="F63" s="28"/>
      <c r="G63" s="16"/>
    </row>
    <row r="64" spans="1:7" ht="9" customHeight="1">
      <c r="A64" s="14"/>
      <c r="C64" s="15"/>
      <c r="E64" s="3"/>
      <c r="F64" s="28"/>
      <c r="G64" s="16"/>
    </row>
    <row r="65" spans="1:7" ht="9" customHeight="1">
      <c r="A65" s="14"/>
      <c r="C65" s="15"/>
      <c r="E65" s="3"/>
      <c r="F65" s="28"/>
      <c r="G65" s="16"/>
    </row>
    <row r="66" spans="1:7" ht="9" customHeight="1">
      <c r="A66" s="14"/>
      <c r="C66" s="15"/>
      <c r="E66" s="3"/>
      <c r="F66" s="28"/>
      <c r="G66" s="16"/>
    </row>
    <row r="67" spans="1:7" ht="9" customHeight="1">
      <c r="A67" s="14"/>
      <c r="C67" s="15"/>
      <c r="E67" s="3"/>
      <c r="F67" s="28"/>
      <c r="G67" s="16"/>
    </row>
    <row r="68" spans="1:7" ht="9" customHeight="1">
      <c r="A68" s="14"/>
      <c r="C68" s="15"/>
      <c r="E68" s="3"/>
      <c r="F68" s="28"/>
      <c r="G68" s="16"/>
    </row>
    <row r="69" spans="1:7" ht="9" customHeight="1">
      <c r="A69" s="14"/>
      <c r="C69" s="15"/>
      <c r="E69" s="3"/>
      <c r="F69" s="28"/>
      <c r="G69" s="16"/>
    </row>
    <row r="70" spans="1:7" ht="9" customHeight="1">
      <c r="A70" s="14"/>
      <c r="C70" s="15"/>
      <c r="E70" s="3"/>
      <c r="F70" s="28"/>
      <c r="G70" s="16"/>
    </row>
    <row r="71" spans="1:7" ht="9" customHeight="1">
      <c r="A71" s="14"/>
      <c r="C71" s="15"/>
      <c r="E71" s="3"/>
      <c r="F71" s="28"/>
      <c r="G71" s="16"/>
    </row>
    <row r="72" spans="1:7" ht="9" customHeight="1">
      <c r="A72" s="14"/>
      <c r="C72" s="15"/>
      <c r="E72" s="3"/>
      <c r="F72" s="28"/>
      <c r="G72" s="16"/>
    </row>
    <row r="73" spans="1:7" ht="9" customHeight="1">
      <c r="A73" s="14"/>
      <c r="C73" s="15"/>
      <c r="E73" s="3"/>
      <c r="F73" s="28"/>
      <c r="G73" s="16"/>
    </row>
    <row r="74" spans="1:7" ht="9" customHeight="1">
      <c r="A74" s="14"/>
      <c r="C74" s="15"/>
      <c r="E74" s="3"/>
      <c r="F74" s="28"/>
      <c r="G74" s="16"/>
    </row>
    <row r="75" spans="1:7" ht="9" customHeight="1">
      <c r="A75" s="14"/>
      <c r="C75" s="15"/>
      <c r="E75" s="3"/>
      <c r="F75" s="28"/>
      <c r="G75" s="16"/>
    </row>
    <row r="76" spans="1:7" ht="9" customHeight="1">
      <c r="A76" s="14"/>
      <c r="C76" s="15"/>
      <c r="E76" s="3"/>
      <c r="F76" s="28"/>
      <c r="G76" s="16"/>
    </row>
    <row r="77" spans="1:7" ht="9" customHeight="1">
      <c r="A77" s="10"/>
      <c r="C77" s="3"/>
      <c r="E77" s="3"/>
      <c r="F77" s="28"/>
      <c r="G77" s="13"/>
    </row>
    <row r="78" spans="1:7" ht="9" customHeight="1">
      <c r="A78" s="14"/>
      <c r="C78" s="15"/>
      <c r="E78" s="3"/>
      <c r="F78" s="28"/>
      <c r="G78" s="16"/>
    </row>
    <row r="79" spans="1:7" ht="9" customHeight="1">
      <c r="A79" s="14"/>
      <c r="C79" s="15"/>
      <c r="E79" s="3"/>
      <c r="F79" s="28"/>
      <c r="G79" s="16"/>
    </row>
    <row r="80" spans="1:7" ht="9" customHeight="1">
      <c r="A80" s="14"/>
      <c r="C80" s="15"/>
      <c r="E80" s="3"/>
      <c r="F80" s="28"/>
      <c r="G80" s="16"/>
    </row>
    <row r="81" spans="1:7" ht="9" customHeight="1">
      <c r="A81" s="14"/>
      <c r="C81" s="15"/>
      <c r="E81" s="3"/>
      <c r="F81" s="28"/>
      <c r="G81" s="16"/>
    </row>
    <row r="82" spans="1:7" ht="9" customHeight="1">
      <c r="A82" s="14"/>
      <c r="C82" s="15"/>
      <c r="E82" s="3"/>
      <c r="F82" s="28"/>
      <c r="G82" s="16"/>
    </row>
    <row r="83" spans="1:7" ht="9" customHeight="1">
      <c r="A83" s="14"/>
      <c r="C83" s="15"/>
      <c r="E83" s="3"/>
      <c r="F83" s="28"/>
      <c r="G83" s="16"/>
    </row>
    <row r="84" spans="1:7" ht="9" customHeight="1">
      <c r="A84" s="14"/>
      <c r="C84" s="15"/>
      <c r="E84" s="3"/>
      <c r="F84" s="28"/>
      <c r="G84" s="16"/>
    </row>
    <row r="85" spans="1:7" ht="9" customHeight="1">
      <c r="A85" s="14"/>
      <c r="C85" s="15"/>
      <c r="E85" s="3"/>
      <c r="F85" s="28"/>
      <c r="G85" s="16"/>
    </row>
    <row r="86" spans="1:7" ht="9" customHeight="1">
      <c r="A86" s="14"/>
      <c r="C86" s="15"/>
      <c r="E86" s="3"/>
      <c r="F86" s="28"/>
      <c r="G86" s="16"/>
    </row>
    <row r="87" spans="1:7" ht="9" customHeight="1">
      <c r="A87" s="14"/>
      <c r="C87" s="15"/>
      <c r="E87" s="3"/>
      <c r="F87" s="28"/>
      <c r="G87" s="16"/>
    </row>
    <row r="88" spans="1:7" ht="9" customHeight="1">
      <c r="A88" s="10"/>
      <c r="C88" s="15"/>
      <c r="D88" s="12"/>
      <c r="E88" s="15"/>
      <c r="F88" s="28"/>
      <c r="G88" s="13"/>
    </row>
    <row r="89" spans="1:7" ht="9" customHeight="1">
      <c r="A89" s="14"/>
      <c r="C89" s="15"/>
      <c r="E89" s="3"/>
      <c r="F89" s="28"/>
      <c r="G89" s="16"/>
    </row>
    <row r="90" spans="1:7" ht="9" customHeight="1">
      <c r="A90" s="10"/>
      <c r="C90" s="3"/>
      <c r="E90" s="3"/>
      <c r="F90" s="28"/>
      <c r="G90" s="13"/>
    </row>
    <row r="91" spans="1:7" ht="9" customHeight="1">
      <c r="A91" s="14"/>
      <c r="C91" s="15"/>
      <c r="E91" s="3"/>
      <c r="F91" s="28"/>
      <c r="G91" s="16"/>
    </row>
    <row r="92" spans="1:7" ht="9" customHeight="1">
      <c r="A92" s="14"/>
      <c r="C92" s="15"/>
      <c r="E92" s="3"/>
      <c r="F92" s="28"/>
      <c r="G92" s="16"/>
    </row>
    <row r="93" spans="1:7" ht="9" customHeight="1">
      <c r="A93" s="14"/>
      <c r="C93" s="15"/>
      <c r="E93" s="3"/>
      <c r="F93" s="28"/>
      <c r="G93" s="16"/>
    </row>
    <row r="94" spans="1:7" ht="9" customHeight="1">
      <c r="A94" s="14"/>
      <c r="C94" s="15"/>
      <c r="E94" s="3"/>
      <c r="F94" s="28"/>
      <c r="G94" s="16"/>
    </row>
    <row r="95" spans="1:7" ht="9" customHeight="1">
      <c r="A95" s="14"/>
      <c r="C95" s="15"/>
      <c r="E95" s="3"/>
      <c r="F95" s="28"/>
      <c r="G95" s="16"/>
    </row>
    <row r="96" spans="1:7" ht="9" customHeight="1">
      <c r="A96" s="14"/>
      <c r="C96" s="15"/>
      <c r="E96" s="3"/>
      <c r="F96" s="28"/>
      <c r="G96" s="16"/>
    </row>
    <row r="97" spans="1:7" ht="9" customHeight="1">
      <c r="A97" s="14"/>
      <c r="C97" s="15"/>
      <c r="E97" s="3"/>
      <c r="F97" s="28"/>
      <c r="G97" s="16"/>
    </row>
    <row r="98" spans="1:7" ht="9" customHeight="1">
      <c r="A98" s="14"/>
      <c r="C98" s="15"/>
      <c r="E98" s="3"/>
      <c r="F98" s="28"/>
      <c r="G98" s="16"/>
    </row>
    <row r="99" spans="1:7" ht="9" customHeight="1">
      <c r="A99" s="10"/>
      <c r="C99" s="15"/>
      <c r="E99" s="3"/>
      <c r="F99" s="28"/>
      <c r="G99" s="13"/>
    </row>
    <row r="100" spans="1:7" ht="9" customHeight="1">
      <c r="A100" s="14"/>
      <c r="C100" s="15"/>
      <c r="E100" s="3"/>
      <c r="F100" s="28"/>
      <c r="G100" s="16"/>
    </row>
    <row r="101" spans="1:7" ht="9" customHeight="1">
      <c r="A101" s="14"/>
      <c r="C101" s="15"/>
      <c r="D101" s="12"/>
      <c r="E101" s="15"/>
      <c r="F101" s="28"/>
      <c r="G101" s="16"/>
    </row>
    <row r="102" spans="1:7" ht="9" customHeight="1">
      <c r="A102" s="14"/>
      <c r="C102" s="15"/>
      <c r="E102" s="3"/>
      <c r="F102" s="28"/>
      <c r="G102" s="16"/>
    </row>
    <row r="103" spans="1:7" ht="9" customHeight="1">
      <c r="A103" s="14"/>
      <c r="C103" s="15"/>
      <c r="E103" s="3"/>
      <c r="F103" s="28"/>
      <c r="G103" s="16"/>
    </row>
    <row r="104" spans="1:7" ht="9" customHeight="1">
      <c r="A104" s="14"/>
      <c r="C104" s="15"/>
      <c r="D104" s="12"/>
      <c r="E104" s="15"/>
      <c r="F104" s="28"/>
      <c r="G104" s="16"/>
    </row>
    <row r="105" spans="1:7" ht="9" customHeight="1">
      <c r="A105" s="14"/>
      <c r="C105" s="15"/>
      <c r="D105" s="12"/>
      <c r="E105" s="15"/>
      <c r="F105" s="28"/>
      <c r="G105" s="16"/>
    </row>
    <row r="106" spans="1:7" ht="9" customHeight="1">
      <c r="A106" s="14"/>
      <c r="C106" s="15"/>
      <c r="E106" s="3"/>
      <c r="F106" s="28"/>
      <c r="G106" s="16"/>
    </row>
    <row r="107" spans="1:7" ht="9" customHeight="1">
      <c r="A107" s="14"/>
      <c r="C107" s="15"/>
      <c r="E107" s="3"/>
      <c r="F107" s="28"/>
      <c r="G107" s="16"/>
    </row>
    <row r="108" spans="1:7" ht="9" customHeight="1">
      <c r="A108" s="14"/>
      <c r="C108" s="15"/>
      <c r="E108" s="3"/>
      <c r="F108" s="28"/>
      <c r="G108" s="16"/>
    </row>
    <row r="109" spans="1:7" ht="9" customHeight="1">
      <c r="A109" s="14"/>
      <c r="C109" s="15"/>
      <c r="E109" s="3"/>
      <c r="F109" s="28"/>
      <c r="G109" s="16"/>
    </row>
    <row r="110" spans="1:7" ht="9" customHeight="1">
      <c r="A110" s="14"/>
      <c r="C110" s="15"/>
      <c r="E110" s="3"/>
      <c r="F110" s="28"/>
      <c r="G110" s="16"/>
    </row>
    <row r="111" spans="1:7" ht="9" customHeight="1">
      <c r="A111" s="14"/>
      <c r="C111" s="15"/>
      <c r="E111" s="3"/>
      <c r="F111" s="28"/>
      <c r="G111" s="16"/>
    </row>
    <row r="112" spans="1:7" ht="9" customHeight="1">
      <c r="A112" s="14"/>
      <c r="C112" s="15"/>
      <c r="E112" s="3"/>
      <c r="F112" s="28"/>
      <c r="G112" s="16"/>
    </row>
    <row r="113" spans="1:7" ht="9" customHeight="1">
      <c r="A113" s="14"/>
      <c r="C113" s="15"/>
      <c r="E113" s="3"/>
      <c r="F113" s="28"/>
      <c r="G113" s="16"/>
    </row>
    <row r="114" spans="1:7" ht="9" customHeight="1">
      <c r="A114" s="14"/>
      <c r="C114" s="15"/>
      <c r="E114" s="3"/>
      <c r="F114" s="28"/>
      <c r="G114" s="16"/>
    </row>
    <row r="115" spans="1:7" ht="9" customHeight="1">
      <c r="A115" s="14"/>
      <c r="C115" s="15"/>
      <c r="E115" s="3"/>
      <c r="F115" s="28"/>
      <c r="G115" s="16"/>
    </row>
    <row r="116" spans="1:7" ht="9" customHeight="1">
      <c r="A116" s="14"/>
      <c r="C116" s="15"/>
      <c r="E116" s="3"/>
      <c r="F116" s="28"/>
      <c r="G116" s="16"/>
    </row>
    <row r="117" spans="1:7" ht="9" customHeight="1">
      <c r="A117" s="14"/>
      <c r="C117" s="15"/>
      <c r="E117" s="3"/>
      <c r="F117" s="28"/>
      <c r="G117" s="16"/>
    </row>
    <row r="118" spans="1:7" ht="9" customHeight="1">
      <c r="A118" s="14"/>
      <c r="C118" s="15"/>
      <c r="E118" s="3"/>
      <c r="F118" s="28"/>
      <c r="G118" s="16"/>
    </row>
    <row r="119" spans="1:7" ht="9" customHeight="1">
      <c r="A119" s="14"/>
      <c r="C119" s="15"/>
      <c r="E119" s="3"/>
      <c r="F119" s="28"/>
      <c r="G119" s="16"/>
    </row>
    <row r="120" spans="1:7" ht="9" customHeight="1">
      <c r="A120" s="14"/>
      <c r="C120" s="15"/>
      <c r="E120" s="3"/>
      <c r="F120" s="28"/>
      <c r="G120" s="16"/>
    </row>
    <row r="121" spans="1:7" ht="9" customHeight="1">
      <c r="A121" s="14"/>
      <c r="C121" s="15"/>
      <c r="E121" s="3"/>
      <c r="F121" s="28"/>
      <c r="G121" s="16"/>
    </row>
    <row r="122" spans="1:7" ht="9" customHeight="1">
      <c r="A122" s="14"/>
      <c r="C122" s="15"/>
      <c r="E122" s="3"/>
      <c r="F122" s="28"/>
      <c r="G122" s="16"/>
    </row>
    <row r="123" spans="1:7" ht="9" customHeight="1">
      <c r="A123" s="14"/>
      <c r="C123" s="15"/>
      <c r="E123" s="3"/>
      <c r="F123" s="28"/>
      <c r="G123" s="16"/>
    </row>
    <row r="124" spans="1:7" ht="9" customHeight="1">
      <c r="A124" s="14"/>
      <c r="C124" s="3"/>
      <c r="E124" s="3"/>
      <c r="F124" s="28"/>
      <c r="G124" s="16"/>
    </row>
    <row r="125" spans="1:7" ht="9" customHeight="1">
      <c r="A125" s="14"/>
      <c r="C125" s="15"/>
      <c r="E125" s="3"/>
      <c r="F125" s="28"/>
      <c r="G125" s="16"/>
    </row>
    <row r="126" spans="1:7" ht="9" customHeight="1">
      <c r="A126" s="14"/>
      <c r="C126" s="15"/>
      <c r="D126" s="12"/>
      <c r="E126" s="15"/>
      <c r="F126" s="28"/>
      <c r="G126" s="16"/>
    </row>
    <row r="127" spans="1:7" ht="9" customHeight="1">
      <c r="A127" s="14"/>
      <c r="C127" s="15"/>
      <c r="D127" s="12"/>
      <c r="E127" s="15"/>
      <c r="F127" s="28"/>
      <c r="G127" s="16"/>
    </row>
    <row r="128" spans="1:7" ht="9" customHeight="1">
      <c r="A128" s="14"/>
      <c r="C128" s="15"/>
      <c r="D128" s="12"/>
      <c r="E128" s="15"/>
      <c r="F128" s="28"/>
      <c r="G128" s="16"/>
    </row>
    <row r="129" spans="1:7" ht="9" customHeight="1">
      <c r="A129" s="14"/>
      <c r="C129" s="15"/>
      <c r="D129" s="12"/>
      <c r="E129" s="11"/>
      <c r="F129" s="28"/>
      <c r="G129" s="16"/>
    </row>
    <row r="130" spans="1:7" ht="9" customHeight="1">
      <c r="A130" s="14"/>
      <c r="C130" s="15"/>
      <c r="D130" s="12"/>
      <c r="E130" s="15"/>
      <c r="F130" s="28"/>
      <c r="G130" s="16"/>
    </row>
    <row r="131" spans="1:7" ht="9" customHeight="1">
      <c r="A131" s="14"/>
      <c r="C131" s="15"/>
      <c r="D131" s="12"/>
      <c r="E131" s="11"/>
      <c r="F131" s="28"/>
      <c r="G131" s="16"/>
    </row>
    <row r="132" spans="1:7" ht="9" customHeight="1">
      <c r="A132" s="14"/>
      <c r="C132" s="15"/>
      <c r="E132" s="3"/>
      <c r="F132" s="28"/>
      <c r="G132" s="16"/>
    </row>
    <row r="133" spans="1:7" ht="9" customHeight="1">
      <c r="A133" s="10"/>
      <c r="C133" s="11"/>
      <c r="D133" s="12"/>
      <c r="E133" s="11"/>
      <c r="F133" s="28"/>
      <c r="G133" s="13"/>
    </row>
    <row r="134" spans="1:7" ht="9" customHeight="1">
      <c r="A134" s="14"/>
      <c r="C134" s="15"/>
      <c r="D134" s="12"/>
      <c r="E134" s="11"/>
      <c r="F134" s="28"/>
      <c r="G134" s="16"/>
    </row>
    <row r="135" spans="1:7" ht="9" customHeight="1">
      <c r="A135" s="14"/>
      <c r="C135" s="15"/>
      <c r="D135" s="12"/>
      <c r="E135" s="15"/>
      <c r="F135" s="28"/>
      <c r="G135" s="16"/>
    </row>
    <row r="136" spans="1:7" ht="9" customHeight="1">
      <c r="A136" s="14"/>
      <c r="C136" s="15"/>
      <c r="D136" s="12"/>
      <c r="E136" s="11"/>
      <c r="F136" s="28"/>
      <c r="G136" s="16"/>
    </row>
    <row r="137" spans="1:7" ht="9" customHeight="1">
      <c r="A137" s="14"/>
      <c r="C137" s="15"/>
      <c r="E137" s="3"/>
      <c r="F137" s="28"/>
      <c r="G137" s="16"/>
    </row>
    <row r="138" spans="1:7" ht="9" customHeight="1">
      <c r="A138" s="14"/>
      <c r="C138" s="15"/>
      <c r="E138" s="3"/>
      <c r="F138" s="28"/>
      <c r="G138" s="16"/>
    </row>
    <row r="139" spans="1:7" ht="9" customHeight="1">
      <c r="A139" s="14"/>
      <c r="C139" s="15"/>
      <c r="E139" s="3"/>
      <c r="F139" s="28"/>
      <c r="G139" s="16"/>
    </row>
    <row r="140" spans="1:7" ht="9" customHeight="1">
      <c r="A140" s="14"/>
      <c r="C140" s="15"/>
      <c r="E140" s="3"/>
      <c r="F140" s="28"/>
      <c r="G140" s="16"/>
    </row>
    <row r="141" spans="1:7" ht="9" customHeight="1">
      <c r="A141" s="10"/>
      <c r="C141" s="3"/>
      <c r="E141" s="3"/>
      <c r="F141" s="28"/>
      <c r="G141" s="13"/>
    </row>
    <row r="142" spans="1:7" ht="9" customHeight="1">
      <c r="A142" s="14"/>
      <c r="C142" s="15"/>
      <c r="E142" s="3"/>
      <c r="F142" s="28"/>
      <c r="G142" s="16"/>
    </row>
    <row r="143" spans="1:7" ht="9" customHeight="1">
      <c r="A143" s="14"/>
      <c r="C143" s="15"/>
      <c r="E143" s="3"/>
      <c r="F143" s="28"/>
      <c r="G143" s="16"/>
    </row>
    <row r="144" spans="1:7" ht="9" customHeight="1">
      <c r="A144" s="10"/>
      <c r="C144" s="3"/>
      <c r="E144" s="3"/>
      <c r="F144" s="28"/>
      <c r="G144" s="13"/>
    </row>
    <row r="145" spans="1:7" ht="9" customHeight="1">
      <c r="A145" s="14"/>
      <c r="C145" s="15"/>
      <c r="E145" s="3"/>
      <c r="F145" s="28"/>
      <c r="G145" s="16"/>
    </row>
    <row r="146" spans="1:7" ht="9" customHeight="1">
      <c r="A146" s="14"/>
      <c r="C146" s="15"/>
      <c r="E146" s="3"/>
      <c r="F146" s="28"/>
      <c r="G146" s="16"/>
    </row>
    <row r="147" spans="1:7" ht="9" customHeight="1">
      <c r="A147" s="14"/>
      <c r="C147" s="15"/>
      <c r="E147" s="3"/>
      <c r="F147" s="28"/>
      <c r="G147" s="16"/>
    </row>
    <row r="148" spans="1:7" ht="9" customHeight="1">
      <c r="A148" s="14"/>
      <c r="C148" s="15"/>
      <c r="E148" s="3"/>
      <c r="F148" s="28"/>
      <c r="G148" s="16"/>
    </row>
    <row r="149" spans="1:7" ht="9" customHeight="1">
      <c r="A149" s="14"/>
      <c r="C149" s="15"/>
      <c r="E149" s="3"/>
      <c r="F149" s="28"/>
      <c r="G149" s="16"/>
    </row>
    <row r="150" spans="1:7" ht="9" customHeight="1">
      <c r="A150" s="14"/>
      <c r="C150" s="15"/>
      <c r="E150" s="15"/>
      <c r="F150" s="28"/>
      <c r="G150" s="16"/>
    </row>
    <row r="151" spans="1:7" ht="9" customHeight="1">
      <c r="A151" s="14"/>
      <c r="C151" s="15"/>
      <c r="E151" s="3"/>
      <c r="F151" s="28"/>
      <c r="G151" s="16"/>
    </row>
    <row r="152" spans="1:7" ht="9" customHeight="1">
      <c r="A152" s="14"/>
      <c r="C152" s="15"/>
      <c r="E152" s="3"/>
      <c r="F152" s="28"/>
      <c r="G152" s="16"/>
    </row>
    <row r="153" spans="1:7" ht="9" customHeight="1">
      <c r="A153" s="14"/>
      <c r="C153" s="15"/>
      <c r="E153" s="15"/>
      <c r="F153" s="28"/>
      <c r="G153" s="16"/>
    </row>
    <row r="154" spans="1:7" ht="9" customHeight="1">
      <c r="A154" s="14"/>
      <c r="C154" s="15"/>
      <c r="E154" s="3"/>
      <c r="F154" s="28"/>
      <c r="G154" s="16"/>
    </row>
    <row r="155" spans="1:7" ht="9" customHeight="1">
      <c r="A155" s="14"/>
      <c r="C155" s="15"/>
      <c r="E155" s="15"/>
      <c r="F155" s="28"/>
      <c r="G155" s="16"/>
    </row>
    <row r="156" spans="1:7" ht="9" customHeight="1">
      <c r="A156" s="14"/>
      <c r="C156" s="15"/>
      <c r="E156" s="15"/>
      <c r="F156" s="28"/>
      <c r="G156" s="16"/>
    </row>
    <row r="157" spans="1:7" ht="9" customHeight="1">
      <c r="A157" s="14"/>
      <c r="C157" s="15"/>
      <c r="E157" s="15"/>
      <c r="F157" s="28"/>
      <c r="G157" s="16"/>
    </row>
    <row r="158" spans="1:7" ht="9" customHeight="1">
      <c r="A158" s="14"/>
      <c r="C158" s="15"/>
      <c r="E158" s="3"/>
      <c r="F158" s="28"/>
      <c r="G158" s="16"/>
    </row>
    <row r="159" spans="1:7" ht="9" customHeight="1">
      <c r="A159" s="14"/>
      <c r="C159" s="15"/>
      <c r="E159" s="3"/>
      <c r="F159" s="28"/>
      <c r="G159" s="16"/>
    </row>
    <row r="160" spans="1:7" ht="9" customHeight="1">
      <c r="A160" s="14"/>
      <c r="C160" s="15"/>
      <c r="E160" s="3"/>
      <c r="F160" s="28"/>
      <c r="G160" s="16"/>
    </row>
    <row r="161" spans="1:7" ht="9" customHeight="1">
      <c r="A161" s="14"/>
      <c r="C161" s="15"/>
      <c r="E161" s="3"/>
      <c r="F161" s="28"/>
      <c r="G161" s="16"/>
    </row>
    <row r="162" spans="1:7" ht="9" customHeight="1">
      <c r="A162" s="14"/>
      <c r="C162" s="15"/>
      <c r="E162" s="3"/>
      <c r="F162" s="28"/>
      <c r="G162" s="16"/>
    </row>
    <row r="163" spans="1:7" ht="9" customHeight="1">
      <c r="A163" s="14"/>
      <c r="C163" s="15"/>
      <c r="E163" s="3"/>
      <c r="F163" s="28"/>
      <c r="G163" s="16"/>
    </row>
    <row r="164" spans="1:7" ht="9" customHeight="1">
      <c r="A164" s="14"/>
      <c r="C164" s="15"/>
      <c r="E164" s="3"/>
      <c r="F164" s="28"/>
      <c r="G164" s="16"/>
    </row>
    <row r="165" spans="1:7" ht="9" customHeight="1">
      <c r="A165" s="14"/>
      <c r="C165" s="15"/>
      <c r="E165" s="3"/>
      <c r="F165" s="28"/>
      <c r="G165" s="16"/>
    </row>
    <row r="166" spans="1:7" ht="9" customHeight="1">
      <c r="A166" s="14"/>
      <c r="C166" s="15"/>
      <c r="E166" s="3"/>
      <c r="F166" s="28"/>
      <c r="G166" s="16"/>
    </row>
    <row r="167" spans="1:7" ht="9" customHeight="1">
      <c r="A167" s="14"/>
      <c r="C167" s="15"/>
      <c r="E167" s="3"/>
      <c r="F167" s="28"/>
      <c r="G167" s="16"/>
    </row>
    <row r="168" spans="1:7" ht="9" customHeight="1">
      <c r="A168" s="14"/>
      <c r="C168" s="15"/>
      <c r="E168" s="3"/>
      <c r="F168" s="28"/>
      <c r="G168" s="16"/>
    </row>
    <row r="169" spans="1:7" ht="9" customHeight="1">
      <c r="A169" s="14"/>
      <c r="C169" s="15"/>
      <c r="E169" s="3"/>
      <c r="F169" s="28"/>
      <c r="G169" s="16"/>
    </row>
    <row r="170" spans="1:7" ht="9" customHeight="1">
      <c r="A170" s="14"/>
      <c r="C170" s="15"/>
      <c r="E170" s="3"/>
      <c r="F170" s="28"/>
      <c r="G170" s="16"/>
    </row>
    <row r="171" spans="1:7" ht="9" customHeight="1">
      <c r="A171" s="14"/>
      <c r="C171" s="15"/>
      <c r="E171" s="3"/>
      <c r="F171" s="28"/>
      <c r="G171" s="16"/>
    </row>
    <row r="172" spans="1:7" ht="9" customHeight="1">
      <c r="C172" s="12"/>
      <c r="D172" s="12"/>
      <c r="E172" s="12"/>
      <c r="G172" s="30"/>
    </row>
    <row r="173" spans="1:7" ht="9" customHeight="1">
      <c r="C173" s="12"/>
      <c r="D173" s="12"/>
      <c r="E173" s="12"/>
      <c r="G173" s="30"/>
    </row>
    <row r="174" spans="1:7" ht="9" customHeight="1">
      <c r="C174" s="12"/>
      <c r="D174" s="12"/>
      <c r="E174" s="12"/>
      <c r="G174" s="30"/>
    </row>
    <row r="175" spans="1:7" ht="9" customHeight="1">
      <c r="A175" s="14"/>
      <c r="C175" s="15"/>
      <c r="E175" s="3"/>
      <c r="F175" s="28"/>
      <c r="G175" s="16"/>
    </row>
    <row r="176" spans="1:7" ht="9" customHeight="1">
      <c r="A176" s="14"/>
      <c r="C176" s="15"/>
      <c r="E176" s="3"/>
      <c r="F176" s="28"/>
      <c r="G176" s="14"/>
    </row>
    <row r="177" spans="1:7" ht="9" customHeight="1">
      <c r="A177" s="14"/>
      <c r="C177" s="15"/>
      <c r="E177" s="3"/>
      <c r="F177" s="28"/>
      <c r="G177" s="16"/>
    </row>
    <row r="178" spans="1:7" ht="9" customHeight="1">
      <c r="A178" s="10"/>
      <c r="C178" s="15"/>
      <c r="D178" s="12"/>
      <c r="E178" s="11"/>
      <c r="F178" s="28"/>
      <c r="G178" s="13"/>
    </row>
    <row r="179" spans="1:7" ht="9" customHeight="1">
      <c r="A179" s="14"/>
      <c r="C179" s="15"/>
      <c r="E179" s="3"/>
      <c r="F179" s="28"/>
      <c r="G179" s="16"/>
    </row>
    <row r="180" spans="1:7" ht="9" customHeight="1">
      <c r="A180" s="14"/>
      <c r="C180" s="15"/>
      <c r="E180" s="3"/>
      <c r="F180" s="28"/>
      <c r="G180" s="16"/>
    </row>
    <row r="181" spans="1:7" ht="9" customHeight="1">
      <c r="A181" s="10"/>
      <c r="C181" s="3"/>
      <c r="E181" s="3"/>
      <c r="F181" s="28"/>
      <c r="G181" s="13"/>
    </row>
    <row r="182" spans="1:7" ht="9" customHeight="1">
      <c r="A182" s="14"/>
      <c r="C182" s="15"/>
      <c r="E182" s="3"/>
      <c r="F182" s="28"/>
      <c r="G182" s="16"/>
    </row>
    <row r="183" spans="1:7" ht="9" customHeight="1">
      <c r="A183" s="14"/>
      <c r="C183" s="15"/>
      <c r="E183" s="3"/>
      <c r="F183" s="28"/>
      <c r="G183" s="16"/>
    </row>
    <row r="184" spans="1:7" ht="9" customHeight="1">
      <c r="A184" s="14"/>
      <c r="C184" s="15"/>
      <c r="E184" s="3"/>
      <c r="F184" s="28"/>
      <c r="G184" s="16"/>
    </row>
    <row r="185" spans="1:7" ht="9" customHeight="1">
      <c r="A185" s="14"/>
      <c r="C185" s="15"/>
      <c r="E185" s="3"/>
      <c r="F185" s="28"/>
      <c r="G185" s="16"/>
    </row>
    <row r="186" spans="1:7" ht="9" customHeight="1">
      <c r="A186" s="14"/>
      <c r="C186" s="15"/>
      <c r="E186" s="3"/>
      <c r="F186" s="28"/>
      <c r="G186" s="16"/>
    </row>
    <row r="187" spans="1:7" ht="9" customHeight="1">
      <c r="A187" s="14"/>
      <c r="C187" s="15"/>
      <c r="E187" s="3"/>
      <c r="F187" s="28"/>
      <c r="G187" s="16"/>
    </row>
    <row r="188" spans="1:7" ht="9" customHeight="1">
      <c r="A188" s="14"/>
      <c r="C188" s="15"/>
      <c r="E188" s="3"/>
      <c r="F188" s="28"/>
      <c r="G188" s="16"/>
    </row>
    <row r="189" spans="1:7" ht="9" customHeight="1">
      <c r="A189" s="14"/>
      <c r="C189" s="15"/>
      <c r="E189" s="3"/>
      <c r="F189" s="28"/>
      <c r="G189" s="16"/>
    </row>
    <row r="190" spans="1:7" ht="9" customHeight="1">
      <c r="A190" s="14"/>
      <c r="C190" s="15"/>
      <c r="E190" s="3"/>
      <c r="F190" s="28"/>
      <c r="G190" s="16"/>
    </row>
    <row r="191" spans="1:7" ht="9" customHeight="1">
      <c r="A191" s="14"/>
      <c r="C191" s="15"/>
      <c r="E191" s="3"/>
      <c r="F191" s="28"/>
      <c r="G191" s="16"/>
    </row>
    <row r="192" spans="1:7" ht="9" customHeight="1">
      <c r="A192" s="14"/>
      <c r="C192" s="15"/>
      <c r="E192" s="3"/>
      <c r="F192" s="28"/>
      <c r="G192" s="16"/>
    </row>
    <row r="193" spans="1:7" ht="9" customHeight="1">
      <c r="A193" s="14"/>
      <c r="C193" s="15"/>
      <c r="E193" s="3"/>
      <c r="F193" s="28"/>
      <c r="G193" s="16"/>
    </row>
    <row r="194" spans="1:7" ht="9" customHeight="1">
      <c r="A194" s="14"/>
      <c r="C194" s="15"/>
      <c r="E194" s="3"/>
      <c r="F194" s="28"/>
      <c r="G194" s="16"/>
    </row>
    <row r="195" spans="1:7" ht="9" customHeight="1">
      <c r="A195" s="14"/>
      <c r="C195" s="15"/>
      <c r="E195" s="3"/>
      <c r="F195" s="28"/>
      <c r="G195" s="16"/>
    </row>
    <row r="196" spans="1:7" ht="9" customHeight="1">
      <c r="A196" s="14"/>
      <c r="C196" s="15"/>
      <c r="E196" s="3"/>
      <c r="F196" s="28"/>
      <c r="G196" s="16"/>
    </row>
    <row r="197" spans="1:7" ht="9" customHeight="1">
      <c r="A197" s="14"/>
      <c r="C197" s="15"/>
      <c r="E197" s="3"/>
      <c r="F197" s="28"/>
      <c r="G197" s="16"/>
    </row>
    <row r="198" spans="1:7" ht="9" customHeight="1">
      <c r="A198" s="14"/>
      <c r="C198" s="15"/>
      <c r="E198" s="3"/>
      <c r="F198" s="28"/>
      <c r="G198" s="16"/>
    </row>
    <row r="199" spans="1:7" ht="9" customHeight="1">
      <c r="A199" s="14"/>
      <c r="C199" s="15"/>
      <c r="E199" s="3"/>
      <c r="F199" s="28"/>
      <c r="G199" s="16"/>
    </row>
    <row r="200" spans="1:7" ht="9" customHeight="1">
      <c r="A200" s="14"/>
      <c r="C200" s="15"/>
      <c r="E200" s="3"/>
      <c r="F200" s="28"/>
      <c r="G200" s="16"/>
    </row>
    <row r="201" spans="1:7" ht="9" customHeight="1">
      <c r="G201" s="30"/>
    </row>
    <row r="202" spans="1:7" ht="9" customHeight="1">
      <c r="A202" s="14"/>
      <c r="C202" s="15"/>
      <c r="E202" s="3"/>
      <c r="F202" s="28"/>
      <c r="G202" s="16"/>
    </row>
    <row r="203" spans="1:7" ht="9" customHeight="1">
      <c r="A203" s="14"/>
      <c r="C203" s="15"/>
      <c r="E203" s="3"/>
      <c r="F203" s="28"/>
      <c r="G203" s="16"/>
    </row>
    <row r="204" spans="1:7" ht="9" customHeight="1">
      <c r="A204" s="14"/>
      <c r="C204" s="15"/>
      <c r="E204" s="3"/>
      <c r="F204" s="28"/>
      <c r="G204" s="16"/>
    </row>
    <row r="205" spans="1:7" ht="9" customHeight="1">
      <c r="A205" s="14"/>
      <c r="C205" s="15"/>
      <c r="E205" s="3"/>
      <c r="F205" s="28"/>
      <c r="G205" s="16"/>
    </row>
    <row r="206" spans="1:7" ht="9" customHeight="1">
      <c r="G206" s="30"/>
    </row>
    <row r="207" spans="1:7" ht="9" customHeight="1">
      <c r="A207" s="14"/>
      <c r="C207" s="15"/>
      <c r="E207" s="3"/>
      <c r="F207" s="28"/>
      <c r="G207" s="16"/>
    </row>
    <row r="208" spans="1:7" ht="9" customHeight="1">
      <c r="A208" s="14"/>
      <c r="C208" s="15"/>
      <c r="E208" s="3"/>
      <c r="F208" s="28"/>
      <c r="G208" s="16"/>
    </row>
    <row r="209" spans="1:7" ht="9" customHeight="1">
      <c r="A209" s="14"/>
      <c r="C209" s="15"/>
      <c r="E209" s="3"/>
      <c r="F209" s="28"/>
      <c r="G209" s="16"/>
    </row>
    <row r="210" spans="1:7" ht="9" customHeight="1">
      <c r="A210" s="14"/>
      <c r="C210" s="15"/>
      <c r="E210" s="3"/>
      <c r="F210" s="28"/>
      <c r="G210" s="16"/>
    </row>
    <row r="211" spans="1:7" ht="9" customHeight="1">
      <c r="A211" s="14"/>
      <c r="C211" s="15"/>
      <c r="D211" s="12"/>
      <c r="E211" s="11"/>
      <c r="F211" s="28"/>
      <c r="G211" s="16"/>
    </row>
    <row r="212" spans="1:7" ht="9" customHeight="1">
      <c r="A212" s="14"/>
      <c r="C212" s="15"/>
      <c r="D212" s="12"/>
      <c r="E212" s="11"/>
      <c r="F212" s="28"/>
      <c r="G212" s="16"/>
    </row>
    <row r="213" spans="1:7" ht="9" customHeight="1">
      <c r="A213" s="14"/>
      <c r="C213" s="15"/>
      <c r="E213" s="3"/>
      <c r="F213" s="28"/>
      <c r="G213" s="16"/>
    </row>
    <row r="214" spans="1:7" ht="9" customHeight="1">
      <c r="A214" s="14"/>
      <c r="C214" s="15"/>
      <c r="D214" s="12"/>
      <c r="E214" s="15"/>
      <c r="F214" s="28"/>
      <c r="G214" s="16"/>
    </row>
    <row r="215" spans="1:7" ht="9" customHeight="1">
      <c r="A215" s="14"/>
      <c r="C215" s="15"/>
      <c r="E215" s="3"/>
      <c r="F215" s="28"/>
      <c r="G215" s="16"/>
    </row>
    <row r="216" spans="1:7" ht="9" customHeight="1">
      <c r="A216" s="14"/>
      <c r="C216" s="15"/>
      <c r="E216" s="3"/>
      <c r="F216" s="28"/>
      <c r="G216" s="16"/>
    </row>
    <row r="217" spans="1:7" ht="9" customHeight="1">
      <c r="A217" s="14"/>
      <c r="C217" s="15"/>
      <c r="E217" s="3"/>
      <c r="F217" s="28"/>
      <c r="G217" s="16"/>
    </row>
    <row r="218" spans="1:7" ht="9" customHeight="1">
      <c r="A218" s="14"/>
      <c r="C218" s="15"/>
      <c r="E218" s="3"/>
      <c r="F218" s="28"/>
      <c r="G218" s="16"/>
    </row>
    <row r="219" spans="1:7" ht="9" customHeight="1">
      <c r="A219" s="14"/>
      <c r="C219" s="15"/>
      <c r="E219" s="3"/>
      <c r="F219" s="28"/>
      <c r="G219" s="16"/>
    </row>
    <row r="220" spans="1:7" ht="9" customHeight="1">
      <c r="A220" s="14"/>
      <c r="C220" s="15"/>
      <c r="E220" s="3"/>
      <c r="F220" s="28"/>
      <c r="G220" s="16"/>
    </row>
    <row r="221" spans="1:7" ht="9" customHeight="1">
      <c r="A221" s="14"/>
      <c r="C221" s="15"/>
      <c r="E221" s="3"/>
      <c r="F221" s="28"/>
      <c r="G221" s="16"/>
    </row>
    <row r="222" spans="1:7" ht="9" customHeight="1">
      <c r="A222" s="14"/>
      <c r="C222" s="15"/>
      <c r="E222" s="3"/>
      <c r="F222" s="28"/>
      <c r="G222" s="16"/>
    </row>
    <row r="223" spans="1:7" ht="9" customHeight="1">
      <c r="A223" s="14"/>
      <c r="C223" s="15"/>
      <c r="E223" s="3"/>
      <c r="F223" s="28"/>
      <c r="G223" s="16"/>
    </row>
    <row r="224" spans="1:7" ht="9" customHeight="1">
      <c r="A224" s="14"/>
      <c r="C224" s="15"/>
      <c r="E224" s="3"/>
      <c r="F224" s="28"/>
      <c r="G224" s="16"/>
    </row>
    <row r="225" spans="1:7" ht="9" customHeight="1">
      <c r="A225" s="14"/>
      <c r="C225" s="15"/>
      <c r="E225" s="3"/>
      <c r="F225" s="28"/>
      <c r="G225" s="16"/>
    </row>
    <row r="226" spans="1:7" ht="9" customHeight="1">
      <c r="A226" s="14"/>
      <c r="C226" s="15"/>
      <c r="E226" s="3"/>
      <c r="F226" s="28"/>
      <c r="G226" s="16"/>
    </row>
    <row r="227" spans="1:7" ht="9" customHeight="1">
      <c r="A227" s="10"/>
      <c r="C227" s="15"/>
      <c r="D227" s="12"/>
      <c r="E227" s="15"/>
      <c r="F227" s="28"/>
      <c r="G227" s="13"/>
    </row>
    <row r="228" spans="1:7" ht="9" customHeight="1">
      <c r="A228" s="14"/>
      <c r="C228" s="15"/>
      <c r="E228" s="3"/>
      <c r="F228" s="28"/>
      <c r="G228" s="16"/>
    </row>
    <row r="229" spans="1:7" ht="9" customHeight="1">
      <c r="A229" s="14"/>
      <c r="C229" s="15"/>
      <c r="E229" s="3"/>
      <c r="F229" s="28"/>
      <c r="G229" s="16"/>
    </row>
    <row r="230" spans="1:7" ht="9" customHeight="1">
      <c r="A230" s="14"/>
      <c r="C230" s="15"/>
      <c r="E230" s="3"/>
      <c r="F230" s="28"/>
      <c r="G230" s="16"/>
    </row>
    <row r="231" spans="1:7" ht="9" customHeight="1">
      <c r="A231" s="10"/>
      <c r="C231" s="3"/>
      <c r="E231" s="3"/>
      <c r="F231" s="28"/>
      <c r="G231" s="13"/>
    </row>
    <row r="232" spans="1:7" ht="9" customHeight="1">
      <c r="A232" s="10"/>
      <c r="C232" s="3"/>
      <c r="E232" s="3"/>
      <c r="F232" s="28"/>
      <c r="G232" s="13"/>
    </row>
    <row r="233" spans="1:7" ht="9" customHeight="1">
      <c r="A233" s="14"/>
      <c r="C233" s="15"/>
      <c r="E233" s="3"/>
      <c r="F233" s="28"/>
      <c r="G233" s="16"/>
    </row>
    <row r="234" spans="1:7" ht="9" customHeight="1">
      <c r="A234" s="14"/>
      <c r="C234" s="15"/>
      <c r="E234" s="3"/>
      <c r="F234" s="28"/>
      <c r="G234" s="16"/>
    </row>
    <row r="235" spans="1:7" ht="9" customHeight="1">
      <c r="A235" s="14"/>
      <c r="C235" s="15"/>
      <c r="E235" s="3"/>
      <c r="F235" s="28"/>
      <c r="G235" s="16"/>
    </row>
    <row r="236" spans="1:7" ht="9" customHeight="1">
      <c r="A236" s="14"/>
      <c r="C236" s="15"/>
      <c r="E236" s="3"/>
      <c r="F236" s="28"/>
      <c r="G236" s="16"/>
    </row>
    <row r="237" spans="1:7" ht="9" customHeight="1">
      <c r="A237" s="14"/>
      <c r="C237" s="15"/>
      <c r="E237" s="3"/>
      <c r="F237" s="28"/>
      <c r="G237" s="16"/>
    </row>
    <row r="238" spans="1:7" ht="9" customHeight="1">
      <c r="A238" s="10"/>
      <c r="C238" s="15"/>
      <c r="D238" s="12"/>
      <c r="E238" s="11"/>
      <c r="F238" s="28"/>
      <c r="G238" s="13"/>
    </row>
    <row r="239" spans="1:7" ht="9" customHeight="1">
      <c r="A239" s="14"/>
      <c r="C239" s="15"/>
      <c r="E239" s="3"/>
      <c r="F239" s="28"/>
      <c r="G239" s="16"/>
    </row>
    <row r="240" spans="1:7" ht="9" customHeight="1">
      <c r="A240" s="14"/>
      <c r="C240" s="15"/>
      <c r="E240" s="3"/>
      <c r="F240" s="28"/>
      <c r="G240" s="16"/>
    </row>
    <row r="241" spans="1:7" ht="9" customHeight="1">
      <c r="A241" s="14"/>
      <c r="C241" s="15"/>
      <c r="E241" s="3"/>
      <c r="F241" s="28"/>
      <c r="G241" s="16"/>
    </row>
    <row r="242" spans="1:7" ht="9" customHeight="1">
      <c r="A242" s="14"/>
      <c r="C242" s="15"/>
      <c r="E242" s="3"/>
      <c r="F242" s="28"/>
      <c r="G242" s="16"/>
    </row>
    <row r="243" spans="1:7" ht="9" customHeight="1">
      <c r="A243" s="14"/>
      <c r="C243" s="15"/>
      <c r="E243" s="3"/>
      <c r="F243" s="28"/>
      <c r="G243" s="16"/>
    </row>
    <row r="244" spans="1:7" ht="9" customHeight="1">
      <c r="A244" s="14"/>
      <c r="C244" s="15"/>
      <c r="E244" s="3"/>
      <c r="F244" s="28"/>
      <c r="G244" s="16"/>
    </row>
    <row r="245" spans="1:7" ht="9" customHeight="1">
      <c r="A245" s="14"/>
      <c r="C245" s="15"/>
      <c r="E245" s="3"/>
      <c r="F245" s="28"/>
      <c r="G245" s="16"/>
    </row>
    <row r="246" spans="1:7" ht="9" customHeight="1">
      <c r="A246" s="14"/>
      <c r="C246" s="15"/>
      <c r="E246" s="3"/>
      <c r="F246" s="28"/>
      <c r="G246" s="16"/>
    </row>
    <row r="247" spans="1:7" ht="9" customHeight="1">
      <c r="A247" s="14"/>
      <c r="C247" s="15"/>
      <c r="E247" s="3"/>
      <c r="F247" s="28"/>
      <c r="G247" s="16"/>
    </row>
    <row r="248" spans="1:7" ht="9" customHeight="1">
      <c r="A248" s="14"/>
      <c r="C248" s="15"/>
      <c r="E248" s="3"/>
      <c r="F248" s="28"/>
      <c r="G248" s="16"/>
    </row>
    <row r="249" spans="1:7" ht="9" customHeight="1">
      <c r="A249" s="14"/>
      <c r="C249" s="15"/>
      <c r="E249" s="3"/>
      <c r="F249" s="28"/>
      <c r="G249" s="16"/>
    </row>
    <row r="250" spans="1:7" ht="9" customHeight="1">
      <c r="A250" s="14"/>
      <c r="C250" s="15"/>
      <c r="D250" s="12"/>
      <c r="E250" s="15"/>
      <c r="F250" s="28"/>
      <c r="G250" s="16"/>
    </row>
    <row r="251" spans="1:7" ht="9" customHeight="1">
      <c r="A251" s="14"/>
      <c r="C251" s="15"/>
      <c r="D251" s="12"/>
      <c r="E251" s="15"/>
      <c r="F251" s="28"/>
      <c r="G251" s="16"/>
    </row>
    <row r="252" spans="1:7" ht="9" customHeight="1">
      <c r="A252" s="14"/>
      <c r="C252" s="15"/>
      <c r="E252" s="3"/>
      <c r="F252" s="28"/>
      <c r="G252" s="16"/>
    </row>
    <row r="253" spans="1:7" ht="9" customHeight="1">
      <c r="A253" s="14"/>
      <c r="C253" s="15"/>
      <c r="E253" s="3"/>
      <c r="F253" s="28"/>
      <c r="G253" s="16"/>
    </row>
    <row r="254" spans="1:7" ht="9" customHeight="1">
      <c r="A254" s="14"/>
      <c r="C254" s="15"/>
      <c r="E254" s="3"/>
      <c r="F254" s="28"/>
      <c r="G254" s="16"/>
    </row>
    <row r="255" spans="1:7" ht="9" customHeight="1">
      <c r="A255" s="14"/>
      <c r="C255" s="15"/>
      <c r="E255" s="3"/>
      <c r="F255" s="28"/>
      <c r="G255" s="16"/>
    </row>
    <row r="256" spans="1:7" ht="9" customHeight="1">
      <c r="A256" s="14"/>
      <c r="C256" s="15"/>
      <c r="E256" s="3"/>
      <c r="F256" s="28"/>
      <c r="G256" s="16"/>
    </row>
    <row r="257" spans="1:7" ht="9" customHeight="1">
      <c r="A257" s="14"/>
      <c r="C257" s="15"/>
      <c r="E257" s="3"/>
      <c r="F257" s="28"/>
      <c r="G257" s="16"/>
    </row>
    <row r="258" spans="1:7" ht="9" customHeight="1">
      <c r="A258" s="14"/>
      <c r="C258" s="15"/>
      <c r="E258" s="3"/>
      <c r="F258" s="28"/>
      <c r="G258" s="16"/>
    </row>
    <row r="259" spans="1:7" ht="9" customHeight="1">
      <c r="A259" s="14"/>
      <c r="C259" s="15"/>
      <c r="E259" s="3"/>
      <c r="F259" s="28"/>
      <c r="G259" s="16"/>
    </row>
    <row r="260" spans="1:7" ht="9" customHeight="1">
      <c r="A260" s="14"/>
      <c r="C260" s="15"/>
      <c r="E260" s="3"/>
      <c r="F260" s="28"/>
      <c r="G260" s="16"/>
    </row>
    <row r="261" spans="1:7" ht="9" customHeight="1">
      <c r="A261" s="14"/>
      <c r="C261" s="15"/>
      <c r="E261" s="3"/>
      <c r="F261" s="28"/>
      <c r="G261" s="16"/>
    </row>
    <row r="262" spans="1:7" ht="9" customHeight="1">
      <c r="A262" s="14"/>
      <c r="C262" s="15"/>
      <c r="E262" s="3"/>
      <c r="F262" s="28"/>
      <c r="G262" s="16"/>
    </row>
    <row r="263" spans="1:7" ht="9" customHeight="1">
      <c r="A263" s="14"/>
      <c r="C263" s="15"/>
      <c r="E263" s="3"/>
      <c r="F263" s="28"/>
      <c r="G263" s="16"/>
    </row>
    <row r="264" spans="1:7" ht="9" customHeight="1">
      <c r="A264" s="14"/>
      <c r="C264" s="15"/>
      <c r="E264" s="3"/>
      <c r="F264" s="28"/>
      <c r="G264" s="16"/>
    </row>
    <row r="265" spans="1:7" ht="9" customHeight="1">
      <c r="A265" s="14"/>
      <c r="C265" s="15"/>
      <c r="E265" s="3"/>
      <c r="F265" s="28"/>
      <c r="G265" s="16"/>
    </row>
    <row r="266" spans="1:7" ht="9" customHeight="1">
      <c r="A266" s="14"/>
      <c r="C266" s="15"/>
      <c r="E266" s="3"/>
      <c r="F266" s="28"/>
      <c r="G266" s="16"/>
    </row>
    <row r="267" spans="1:7" ht="9" customHeight="1">
      <c r="A267" s="14"/>
      <c r="C267" s="15"/>
      <c r="E267" s="3"/>
      <c r="F267" s="28"/>
      <c r="G267" s="16"/>
    </row>
    <row r="268" spans="1:7" ht="9" customHeight="1">
      <c r="A268" s="14"/>
      <c r="C268" s="15"/>
      <c r="E268" s="3"/>
      <c r="F268" s="28"/>
      <c r="G268" s="16"/>
    </row>
    <row r="269" spans="1:7" ht="9" customHeight="1">
      <c r="A269" s="14"/>
      <c r="C269" s="15"/>
      <c r="E269" s="3"/>
      <c r="F269" s="28"/>
      <c r="G269" s="16"/>
    </row>
    <row r="270" spans="1:7" ht="9" customHeight="1">
      <c r="A270" s="10"/>
      <c r="C270" s="3"/>
      <c r="E270" s="3"/>
      <c r="F270" s="28"/>
      <c r="G270" s="13"/>
    </row>
    <row r="271" spans="1:7" ht="9" customHeight="1">
      <c r="A271" s="14"/>
      <c r="C271" s="15"/>
      <c r="E271" s="3"/>
      <c r="F271" s="28"/>
      <c r="G271" s="16"/>
    </row>
    <row r="272" spans="1:7" ht="9" customHeight="1">
      <c r="A272" s="14"/>
      <c r="C272" s="15"/>
      <c r="E272" s="3"/>
      <c r="F272" s="28"/>
      <c r="G272" s="16"/>
    </row>
    <row r="273" spans="1:7" ht="9" customHeight="1">
      <c r="A273" s="14"/>
      <c r="C273" s="15"/>
      <c r="E273" s="3"/>
      <c r="F273" s="28"/>
      <c r="G273" s="16"/>
    </row>
    <row r="274" spans="1:7" ht="9" customHeight="1">
      <c r="A274" s="14"/>
      <c r="C274" s="15"/>
      <c r="D274" s="12"/>
      <c r="E274" s="15"/>
      <c r="F274" s="28"/>
      <c r="G274" s="16"/>
    </row>
    <row r="275" spans="1:7" ht="9" customHeight="1">
      <c r="A275" s="14"/>
      <c r="C275" s="15"/>
      <c r="E275" s="3"/>
      <c r="F275" s="28"/>
      <c r="G275" s="16"/>
    </row>
    <row r="276" spans="1:7" ht="9" customHeight="1">
      <c r="A276" s="14"/>
      <c r="C276" s="15"/>
      <c r="E276" s="3"/>
      <c r="F276" s="28"/>
      <c r="G276" s="16"/>
    </row>
    <row r="277" spans="1:7" ht="9" customHeight="1">
      <c r="A277" s="14"/>
      <c r="C277" s="15"/>
      <c r="E277" s="3"/>
      <c r="F277" s="28"/>
      <c r="G277" s="16"/>
    </row>
    <row r="278" spans="1:7" ht="9" customHeight="1">
      <c r="A278" s="14"/>
      <c r="C278" s="15"/>
      <c r="E278" s="3"/>
      <c r="F278" s="28"/>
      <c r="G278" s="16"/>
    </row>
    <row r="279" spans="1:7" ht="9" customHeight="1">
      <c r="A279" s="14"/>
      <c r="C279" s="15"/>
      <c r="E279" s="3"/>
      <c r="F279" s="28"/>
      <c r="G279" s="16"/>
    </row>
    <row r="280" spans="1:7" ht="9" customHeight="1">
      <c r="A280" s="14"/>
      <c r="C280" s="15"/>
      <c r="E280" s="3"/>
      <c r="F280" s="28"/>
      <c r="G280" s="16"/>
    </row>
    <row r="281" spans="1:7" ht="9" customHeight="1">
      <c r="A281" s="14"/>
      <c r="C281" s="15"/>
      <c r="E281" s="15"/>
      <c r="F281" s="28"/>
      <c r="G281" s="16"/>
    </row>
    <row r="282" spans="1:7" ht="9" customHeight="1">
      <c r="A282" s="14"/>
      <c r="C282" s="15"/>
      <c r="E282" s="15"/>
      <c r="F282" s="28"/>
      <c r="G282" s="16"/>
    </row>
    <row r="283" spans="1:7" ht="9" customHeight="1">
      <c r="A283" s="14"/>
      <c r="C283" s="15"/>
      <c r="E283" s="15"/>
      <c r="F283" s="28"/>
      <c r="G283" s="16"/>
    </row>
    <row r="284" spans="1:7" ht="9" customHeight="1">
      <c r="A284" s="14"/>
      <c r="C284" s="15"/>
      <c r="E284" s="3"/>
      <c r="F284" s="28"/>
      <c r="G284" s="16"/>
    </row>
    <row r="285" spans="1:7" ht="9" customHeight="1">
      <c r="A285" s="14"/>
      <c r="C285" s="15"/>
      <c r="E285" s="3"/>
      <c r="F285" s="28"/>
      <c r="G285" s="14"/>
    </row>
    <row r="286" spans="1:7" ht="9" customHeight="1">
      <c r="A286" s="14"/>
      <c r="C286" s="15"/>
      <c r="E286" s="3"/>
      <c r="F286" s="28"/>
      <c r="G286" s="16"/>
    </row>
    <row r="287" spans="1:7" ht="9" customHeight="1">
      <c r="A287" s="14"/>
      <c r="C287" s="15"/>
      <c r="E287" s="3"/>
      <c r="F287" s="28"/>
      <c r="G287" s="16"/>
    </row>
    <row r="288" spans="1:7" ht="9" customHeight="1">
      <c r="A288" s="14"/>
      <c r="C288" s="15"/>
      <c r="D288" s="12"/>
      <c r="E288" s="15"/>
      <c r="F288" s="28"/>
      <c r="G288" s="16"/>
    </row>
    <row r="289" spans="1:7" ht="9" customHeight="1">
      <c r="A289" s="14"/>
      <c r="C289" s="15"/>
      <c r="E289" s="3"/>
      <c r="F289" s="28"/>
      <c r="G289" s="16"/>
    </row>
    <row r="290" spans="1:7" ht="9" customHeight="1">
      <c r="A290" s="10"/>
      <c r="C290" s="15"/>
      <c r="D290" s="12"/>
      <c r="E290" s="15"/>
      <c r="F290" s="28"/>
      <c r="G290" s="13"/>
    </row>
    <row r="291" spans="1:7" ht="9" customHeight="1">
      <c r="A291" s="14"/>
      <c r="C291" s="15"/>
      <c r="D291" s="12"/>
      <c r="E291" s="11"/>
      <c r="F291" s="28"/>
      <c r="G291" s="16"/>
    </row>
    <row r="292" spans="1:7" ht="9" customHeight="1">
      <c r="A292" s="14"/>
      <c r="C292" s="15"/>
      <c r="D292" s="12"/>
      <c r="E292" s="11"/>
      <c r="F292" s="28"/>
      <c r="G292" s="16"/>
    </row>
    <row r="293" spans="1:7" ht="9" customHeight="1">
      <c r="A293" s="14"/>
      <c r="C293" s="15"/>
      <c r="D293" s="12"/>
      <c r="E293" s="11"/>
      <c r="F293" s="28"/>
      <c r="G293" s="16"/>
    </row>
    <row r="294" spans="1:7" ht="9" customHeight="1">
      <c r="A294" s="14"/>
      <c r="C294" s="15"/>
      <c r="E294" s="3"/>
      <c r="F294" s="28"/>
      <c r="G294" s="16"/>
    </row>
    <row r="295" spans="1:7" ht="9" customHeight="1">
      <c r="A295" s="14"/>
      <c r="C295" s="15"/>
      <c r="E295" s="3"/>
      <c r="F295" s="28"/>
      <c r="G295" s="16"/>
    </row>
    <row r="296" spans="1:7" ht="9" customHeight="1">
      <c r="A296" s="14"/>
      <c r="C296" s="15"/>
      <c r="E296" s="3"/>
      <c r="F296" s="28"/>
      <c r="G296" s="16"/>
    </row>
    <row r="297" spans="1:7" ht="9" customHeight="1">
      <c r="A297" s="14"/>
      <c r="C297" s="15"/>
      <c r="E297" s="3"/>
      <c r="F297" s="28"/>
      <c r="G297" s="16"/>
    </row>
    <row r="298" spans="1:7" ht="9" customHeight="1">
      <c r="A298" s="14"/>
      <c r="C298" s="15"/>
      <c r="E298" s="3"/>
      <c r="F298" s="28"/>
      <c r="G298" s="16"/>
    </row>
    <row r="299" spans="1:7" ht="9" customHeight="1">
      <c r="A299" s="14"/>
      <c r="C299" s="15"/>
      <c r="E299" s="3"/>
      <c r="F299" s="28"/>
      <c r="G299" s="16"/>
    </row>
    <row r="300" spans="1:7" ht="9" customHeight="1">
      <c r="A300" s="14"/>
      <c r="C300" s="15"/>
      <c r="E300" s="3"/>
      <c r="F300" s="28"/>
      <c r="G300" s="16"/>
    </row>
    <row r="301" spans="1:7" ht="9" customHeight="1">
      <c r="A301" s="14"/>
      <c r="C301" s="15"/>
      <c r="E301" s="3"/>
      <c r="F301" s="28"/>
      <c r="G301" s="16"/>
    </row>
    <row r="302" spans="1:7" ht="9" customHeight="1">
      <c r="A302" s="14"/>
      <c r="C302" s="15"/>
      <c r="E302" s="3"/>
      <c r="F302" s="28"/>
      <c r="G302" s="16"/>
    </row>
    <row r="303" spans="1:7" ht="9" customHeight="1">
      <c r="A303" s="14"/>
      <c r="C303" s="15"/>
      <c r="E303" s="3"/>
      <c r="F303" s="28"/>
      <c r="G303" s="13"/>
    </row>
    <row r="304" spans="1:7" ht="9" customHeight="1">
      <c r="A304" s="14"/>
      <c r="C304" s="15"/>
      <c r="E304" s="3"/>
      <c r="F304" s="28"/>
      <c r="G304" s="16"/>
    </row>
    <row r="305" spans="1:7" ht="9" customHeight="1">
      <c r="A305" s="14"/>
      <c r="C305" s="15"/>
      <c r="E305" s="3"/>
      <c r="F305" s="28"/>
      <c r="G305" s="16"/>
    </row>
    <row r="306" spans="1:7" ht="9" customHeight="1">
      <c r="A306" s="14"/>
      <c r="C306" s="15"/>
      <c r="E306" s="3"/>
      <c r="F306" s="28"/>
      <c r="G306" s="13"/>
    </row>
    <row r="307" spans="1:7" ht="9" customHeight="1">
      <c r="A307" s="10"/>
      <c r="C307" s="15"/>
      <c r="E307" s="3"/>
      <c r="F307" s="28"/>
      <c r="G307" s="13"/>
    </row>
    <row r="308" spans="1:7" ht="9" customHeight="1">
      <c r="A308" s="14"/>
      <c r="C308" s="15"/>
      <c r="E308" s="3"/>
      <c r="F308" s="28"/>
      <c r="G308" s="16"/>
    </row>
    <row r="309" spans="1:7" ht="9" customHeight="1">
      <c r="A309" s="14"/>
      <c r="C309" s="15"/>
      <c r="E309" s="3"/>
      <c r="F309" s="28"/>
      <c r="G309" s="16"/>
    </row>
    <row r="310" spans="1:7" ht="9" customHeight="1">
      <c r="A310" s="14"/>
      <c r="C310" s="15"/>
      <c r="E310" s="3"/>
      <c r="F310" s="28"/>
      <c r="G310" s="16"/>
    </row>
    <row r="311" spans="1:7" ht="9" customHeight="1">
      <c r="A311" s="14"/>
      <c r="C311" s="15"/>
      <c r="E311" s="3"/>
      <c r="F311" s="28"/>
      <c r="G311" s="16"/>
    </row>
    <row r="312" spans="1:7" ht="9" customHeight="1">
      <c r="A312" s="14"/>
      <c r="C312" s="15"/>
      <c r="E312" s="3"/>
      <c r="F312" s="28"/>
      <c r="G312" s="16"/>
    </row>
    <row r="313" spans="1:7" ht="9" customHeight="1">
      <c r="A313" s="14"/>
      <c r="C313" s="15"/>
      <c r="D313" s="12"/>
      <c r="E313" s="15"/>
      <c r="F313" s="28"/>
      <c r="G313" s="16"/>
    </row>
    <row r="314" spans="1:7" ht="9" customHeight="1">
      <c r="A314" s="14"/>
      <c r="C314" s="15"/>
      <c r="D314" s="12"/>
      <c r="E314" s="11"/>
      <c r="F314" s="28"/>
      <c r="G314" s="16"/>
    </row>
    <row r="315" spans="1:7" ht="9" customHeight="1">
      <c r="A315" s="14"/>
      <c r="C315" s="15"/>
      <c r="D315" s="12"/>
      <c r="E315" s="11"/>
      <c r="F315" s="28"/>
      <c r="G315" s="16"/>
    </row>
    <row r="316" spans="1:7" ht="9" customHeight="1">
      <c r="A316" s="14"/>
      <c r="C316" s="3"/>
      <c r="E316" s="3"/>
      <c r="F316" s="28"/>
      <c r="G316" s="14"/>
    </row>
    <row r="317" spans="1:7" ht="9" customHeight="1">
      <c r="A317" s="14"/>
      <c r="C317" s="15"/>
      <c r="E317" s="3"/>
      <c r="F317" s="28"/>
      <c r="G317" s="16"/>
    </row>
    <row r="318" spans="1:7" ht="9" customHeight="1">
      <c r="A318" s="14"/>
      <c r="C318" s="15"/>
      <c r="E318" s="3"/>
      <c r="F318" s="28"/>
      <c r="G318" s="16"/>
    </row>
    <row r="319" spans="1:7" ht="9" customHeight="1">
      <c r="A319" s="14"/>
      <c r="C319" s="15"/>
      <c r="E319" s="3"/>
      <c r="F319" s="28"/>
      <c r="G319" s="16"/>
    </row>
    <row r="320" spans="1:7" ht="9" customHeight="1">
      <c r="A320" s="14"/>
      <c r="C320" s="15"/>
      <c r="E320" s="3"/>
      <c r="F320" s="28"/>
      <c r="G320" s="16"/>
    </row>
    <row r="321" spans="1:7" ht="9" customHeight="1">
      <c r="A321" s="14"/>
      <c r="C321" s="15"/>
      <c r="E321" s="3"/>
      <c r="F321" s="28"/>
      <c r="G321" s="16"/>
    </row>
    <row r="322" spans="1:7" ht="9" customHeight="1">
      <c r="A322" s="14"/>
      <c r="C322" s="15"/>
      <c r="E322" s="3"/>
      <c r="F322" s="28"/>
      <c r="G322" s="16"/>
    </row>
    <row r="323" spans="1:7" ht="9" customHeight="1">
      <c r="A323" s="14"/>
      <c r="C323" s="15"/>
      <c r="E323" s="3"/>
      <c r="F323" s="28"/>
      <c r="G323" s="16"/>
    </row>
    <row r="324" spans="1:7" ht="9" customHeight="1">
      <c r="A324" s="14"/>
      <c r="C324" s="3"/>
      <c r="E324" s="3"/>
      <c r="F324" s="28"/>
      <c r="G324" s="16"/>
    </row>
    <row r="325" spans="1:7" ht="9" customHeight="1">
      <c r="A325" s="14"/>
      <c r="C325" s="15"/>
      <c r="E325" s="3"/>
      <c r="F325" s="28"/>
      <c r="G325" s="16"/>
    </row>
    <row r="326" spans="1:7" ht="9" customHeight="1">
      <c r="A326" s="10"/>
      <c r="C326" s="3"/>
      <c r="E326" s="3"/>
      <c r="F326" s="28"/>
      <c r="G326" s="13"/>
    </row>
    <row r="327" spans="1:7" ht="9" customHeight="1">
      <c r="A327" s="14"/>
      <c r="C327" s="15"/>
      <c r="E327" s="3"/>
      <c r="F327" s="28"/>
      <c r="G327" s="16"/>
    </row>
    <row r="328" spans="1:7" ht="9" customHeight="1">
      <c r="A328" s="14"/>
      <c r="C328" s="15"/>
      <c r="E328" s="3"/>
      <c r="F328" s="28"/>
      <c r="G328" s="16"/>
    </row>
    <row r="329" spans="1:7" ht="9" customHeight="1">
      <c r="A329" s="14"/>
      <c r="C329" s="15"/>
      <c r="E329" s="3"/>
      <c r="F329" s="28"/>
      <c r="G329" s="16"/>
    </row>
    <row r="330" spans="1:7" ht="9" customHeight="1">
      <c r="A330" s="14"/>
      <c r="C330" s="15"/>
      <c r="E330" s="3"/>
      <c r="F330" s="28"/>
      <c r="G330" s="16"/>
    </row>
    <row r="331" spans="1:7" ht="9" customHeight="1">
      <c r="A331" s="14"/>
      <c r="C331" s="15"/>
      <c r="E331" s="3"/>
      <c r="F331" s="28"/>
      <c r="G331" s="16"/>
    </row>
    <row r="332" spans="1:7" ht="9" customHeight="1">
      <c r="A332" s="14"/>
      <c r="C332" s="15"/>
      <c r="E332" s="3"/>
      <c r="F332" s="28"/>
      <c r="G332" s="16"/>
    </row>
    <row r="333" spans="1:7" ht="9" customHeight="1">
      <c r="A333" s="14"/>
      <c r="C333" s="15"/>
      <c r="E333" s="3"/>
      <c r="F333" s="28"/>
      <c r="G333" s="16"/>
    </row>
    <row r="334" spans="1:7" ht="9" customHeight="1">
      <c r="A334" s="14"/>
      <c r="C334" s="15"/>
      <c r="E334" s="3"/>
      <c r="F334" s="28"/>
      <c r="G334" s="16"/>
    </row>
    <row r="335" spans="1:7" ht="9" customHeight="1">
      <c r="A335" s="14"/>
      <c r="C335" s="15"/>
      <c r="E335" s="3"/>
      <c r="F335" s="28"/>
      <c r="G335" s="16"/>
    </row>
    <row r="336" spans="1:7" ht="9" customHeight="1">
      <c r="A336" s="14"/>
      <c r="C336" s="15"/>
      <c r="E336" s="3"/>
      <c r="F336" s="28"/>
      <c r="G336" s="16"/>
    </row>
    <row r="337" spans="1:7" ht="9" customHeight="1">
      <c r="A337" s="14"/>
      <c r="C337" s="15"/>
      <c r="E337" s="3"/>
      <c r="F337" s="28"/>
      <c r="G337" s="16"/>
    </row>
    <row r="338" spans="1:7" ht="9" customHeight="1">
      <c r="A338" s="14"/>
      <c r="C338" s="15"/>
      <c r="E338" s="3"/>
      <c r="F338" s="28"/>
      <c r="G338" s="16"/>
    </row>
    <row r="339" spans="1:7" ht="9" customHeight="1">
      <c r="A339" s="14"/>
      <c r="C339" s="15"/>
      <c r="E339" s="3"/>
      <c r="F339" s="28"/>
      <c r="G339" s="16"/>
    </row>
    <row r="340" spans="1:7" ht="9" customHeight="1">
      <c r="A340" s="14"/>
      <c r="C340" s="15"/>
      <c r="E340" s="3"/>
      <c r="F340" s="28"/>
      <c r="G340" s="16"/>
    </row>
    <row r="341" spans="1:7" ht="9" customHeight="1">
      <c r="A341" s="14"/>
      <c r="C341" s="15"/>
      <c r="E341" s="3"/>
      <c r="F341" s="28"/>
      <c r="G341" s="16"/>
    </row>
    <row r="342" spans="1:7" ht="9" customHeight="1">
      <c r="A342" s="14"/>
      <c r="C342" s="15"/>
      <c r="E342" s="3"/>
      <c r="F342" s="28"/>
      <c r="G342" s="16"/>
    </row>
    <row r="343" spans="1:7" ht="9" customHeight="1">
      <c r="A343" s="10"/>
      <c r="C343" s="15"/>
      <c r="D343" s="12"/>
      <c r="E343" s="15"/>
      <c r="F343" s="28"/>
      <c r="G343" s="13"/>
    </row>
    <row r="344" spans="1:7" ht="9" customHeight="1">
      <c r="A344" s="14"/>
      <c r="C344" s="15"/>
      <c r="D344" s="12"/>
      <c r="E344" s="11"/>
      <c r="F344" s="28"/>
      <c r="G344" s="16"/>
    </row>
    <row r="345" spans="1:7" ht="9" customHeight="1">
      <c r="A345" s="14"/>
      <c r="C345" s="15"/>
      <c r="D345" s="12"/>
      <c r="E345" s="11"/>
      <c r="F345" s="28"/>
      <c r="G345" s="16"/>
    </row>
    <row r="346" spans="1:7" ht="9" customHeight="1">
      <c r="A346" s="14"/>
      <c r="C346" s="15"/>
      <c r="D346" s="12"/>
      <c r="E346" s="11"/>
      <c r="F346" s="28"/>
      <c r="G346" s="16"/>
    </row>
    <row r="347" spans="1:7" ht="9" customHeight="1">
      <c r="A347" s="14"/>
      <c r="C347" s="15"/>
      <c r="E347" s="3"/>
      <c r="F347" s="28"/>
      <c r="G347" s="16"/>
    </row>
    <row r="348" spans="1:7" ht="9" customHeight="1">
      <c r="A348" s="14"/>
      <c r="C348" s="15"/>
      <c r="E348" s="3"/>
      <c r="F348" s="28"/>
      <c r="G348" s="16"/>
    </row>
    <row r="349" spans="1:7" ht="9" customHeight="1">
      <c r="A349" s="14"/>
      <c r="C349" s="15"/>
      <c r="E349" s="3"/>
      <c r="F349" s="28"/>
      <c r="G349" s="16"/>
    </row>
    <row r="350" spans="1:7" ht="9" customHeight="1">
      <c r="A350" s="14"/>
      <c r="C350" s="15"/>
      <c r="E350" s="3"/>
      <c r="F350" s="28"/>
      <c r="G350" s="16"/>
    </row>
    <row r="351" spans="1:7" ht="9" customHeight="1">
      <c r="A351" s="14"/>
      <c r="C351" s="15"/>
      <c r="E351" s="3"/>
      <c r="F351" s="28"/>
      <c r="G351" s="16"/>
    </row>
    <row r="352" spans="1:7" ht="9" customHeight="1">
      <c r="A352" s="14"/>
      <c r="C352" s="15"/>
      <c r="E352" s="3"/>
      <c r="F352" s="28"/>
      <c r="G352" s="13"/>
    </row>
    <row r="353" spans="1:7" ht="9" customHeight="1">
      <c r="A353" s="14"/>
      <c r="C353" s="15"/>
      <c r="E353" s="3"/>
      <c r="F353" s="28"/>
      <c r="G353" s="16"/>
    </row>
    <row r="354" spans="1:7" ht="9" customHeight="1">
      <c r="A354" s="14"/>
      <c r="C354" s="15"/>
      <c r="E354" s="3"/>
      <c r="F354" s="28"/>
      <c r="G354" s="16"/>
    </row>
    <row r="355" spans="1:7" ht="9" customHeight="1">
      <c r="A355" s="14"/>
      <c r="C355" s="15"/>
      <c r="E355" s="3"/>
      <c r="F355" s="28"/>
      <c r="G355" s="16"/>
    </row>
    <row r="356" spans="1:7" ht="9" customHeight="1">
      <c r="C356" s="12"/>
      <c r="D356" s="12"/>
      <c r="E356" s="12"/>
      <c r="G356" s="30"/>
    </row>
    <row r="357" spans="1:7" ht="9" customHeight="1">
      <c r="G357" s="30"/>
    </row>
    <row r="358" spans="1:7" ht="9" customHeight="1">
      <c r="G358" s="30"/>
    </row>
    <row r="359" spans="1:7" ht="9" customHeight="1">
      <c r="G359" s="30"/>
    </row>
    <row r="360" spans="1:7" ht="9" customHeight="1">
      <c r="A360" s="10"/>
      <c r="C360" s="3"/>
      <c r="E360" s="3"/>
      <c r="F360" s="28"/>
      <c r="G360" s="13"/>
    </row>
    <row r="361" spans="1:7" ht="9" customHeight="1">
      <c r="A361" s="10"/>
      <c r="C361" s="3"/>
      <c r="E361" s="3"/>
      <c r="F361" s="28"/>
      <c r="G361" s="13"/>
    </row>
    <row r="362" spans="1:7" ht="9" customHeight="1">
      <c r="A362" s="10"/>
      <c r="C362" s="3"/>
      <c r="E362" s="3"/>
      <c r="F362" s="28"/>
      <c r="G362" s="13"/>
    </row>
    <row r="363" spans="1:7" ht="9" customHeight="1">
      <c r="A363" s="14"/>
      <c r="C363" s="15"/>
      <c r="E363" s="3"/>
      <c r="F363" s="28"/>
      <c r="G363" s="16"/>
    </row>
    <row r="364" spans="1:7" ht="9" customHeight="1">
      <c r="A364" s="14"/>
      <c r="C364" s="15"/>
      <c r="E364" s="3"/>
      <c r="F364" s="28"/>
      <c r="G364" s="16"/>
    </row>
    <row r="365" spans="1:7" ht="9" customHeight="1">
      <c r="A365" s="14"/>
      <c r="C365" s="15"/>
      <c r="E365" s="3"/>
      <c r="F365" s="28"/>
      <c r="G365" s="16"/>
    </row>
    <row r="366" spans="1:7" ht="9" customHeight="1">
      <c r="A366" s="14"/>
      <c r="C366" s="15"/>
      <c r="E366" s="3"/>
      <c r="F366" s="28"/>
      <c r="G366" s="16"/>
    </row>
    <row r="367" spans="1:7" ht="9" customHeight="1">
      <c r="A367" s="14"/>
      <c r="C367" s="15"/>
      <c r="E367" s="3"/>
      <c r="F367" s="28"/>
      <c r="G367" s="16"/>
    </row>
    <row r="368" spans="1:7" ht="9" customHeight="1">
      <c r="A368" s="14"/>
      <c r="C368" s="15"/>
      <c r="E368" s="3"/>
      <c r="F368" s="28"/>
      <c r="G368" s="16"/>
    </row>
    <row r="369" spans="1:7" ht="9" customHeight="1">
      <c r="A369" s="14"/>
      <c r="C369" s="15"/>
      <c r="E369" s="3"/>
      <c r="F369" s="28"/>
      <c r="G369" s="16"/>
    </row>
    <row r="370" spans="1:7" ht="9" customHeight="1">
      <c r="A370" s="14"/>
      <c r="C370" s="15"/>
      <c r="D370" s="12"/>
      <c r="E370" s="15"/>
      <c r="F370" s="28"/>
      <c r="G370" s="16"/>
    </row>
    <row r="371" spans="1:7" ht="9" customHeight="1">
      <c r="A371" s="14"/>
      <c r="C371" s="15"/>
      <c r="D371" s="12"/>
      <c r="E371" s="15"/>
      <c r="F371" s="28"/>
      <c r="G371" s="16"/>
    </row>
    <row r="372" spans="1:7" ht="9" customHeight="1">
      <c r="G372" s="30"/>
    </row>
    <row r="373" spans="1:7" ht="9" customHeight="1">
      <c r="G373" s="30"/>
    </row>
    <row r="374" spans="1:7" ht="9" customHeight="1">
      <c r="G374" s="30"/>
    </row>
    <row r="375" spans="1:7" ht="9" customHeight="1">
      <c r="C375" s="12"/>
      <c r="D375" s="12"/>
      <c r="E375" s="12"/>
      <c r="G375" s="30"/>
    </row>
    <row r="376" spans="1:7" ht="9" customHeight="1">
      <c r="G376" s="30"/>
    </row>
    <row r="377" spans="1:7" ht="9" customHeight="1">
      <c r="C377" s="12"/>
      <c r="D377" s="12"/>
      <c r="E377" s="12"/>
      <c r="G377" s="30"/>
    </row>
    <row r="378" spans="1:7" ht="9" customHeight="1">
      <c r="C378" s="12"/>
      <c r="D378" s="12"/>
      <c r="E378" s="12"/>
      <c r="G378" s="30"/>
    </row>
    <row r="379" spans="1:7" ht="9" customHeight="1">
      <c r="C379" s="12"/>
      <c r="D379" s="12"/>
      <c r="E379" s="12"/>
      <c r="G379" s="30"/>
    </row>
    <row r="380" spans="1:7" ht="9" customHeight="1">
      <c r="C380" s="12"/>
      <c r="D380" s="12"/>
      <c r="E380" s="12"/>
      <c r="G380" s="30"/>
    </row>
    <row r="381" spans="1:7" ht="9" customHeight="1">
      <c r="C381" s="12"/>
      <c r="D381" s="12"/>
      <c r="E381" s="12"/>
      <c r="G381" s="30"/>
    </row>
    <row r="382" spans="1:7" ht="9" customHeight="1">
      <c r="C382" s="12"/>
      <c r="D382" s="12"/>
      <c r="E382" s="12"/>
      <c r="G382" s="30"/>
    </row>
    <row r="383" spans="1:7" ht="9" customHeight="1">
      <c r="C383" s="12"/>
      <c r="D383" s="12"/>
      <c r="E383" s="12"/>
      <c r="G383" s="30"/>
    </row>
    <row r="384" spans="1:7" ht="9" customHeight="1">
      <c r="C384" s="12"/>
      <c r="D384" s="12"/>
      <c r="E384" s="12"/>
      <c r="G384" s="30"/>
    </row>
    <row r="385" spans="1:7" ht="9" customHeight="1">
      <c r="A385" s="14"/>
      <c r="C385" s="15"/>
      <c r="E385" s="3"/>
      <c r="F385" s="28"/>
      <c r="G385" s="16"/>
    </row>
    <row r="386" spans="1:7" ht="9" customHeight="1">
      <c r="A386" s="14"/>
      <c r="C386" s="15"/>
      <c r="E386" s="3"/>
      <c r="F386" s="28"/>
      <c r="G386" s="16"/>
    </row>
    <row r="387" spans="1:7" ht="9" customHeight="1">
      <c r="G387" s="30"/>
    </row>
    <row r="388" spans="1:7" ht="9" customHeight="1">
      <c r="A388" s="14"/>
      <c r="C388" s="15"/>
      <c r="E388" s="3"/>
      <c r="F388" s="28"/>
      <c r="G388" s="16"/>
    </row>
    <row r="389" spans="1:7" ht="9" customHeight="1">
      <c r="A389" s="14"/>
      <c r="C389" s="15"/>
      <c r="E389" s="3"/>
      <c r="F389" s="28"/>
      <c r="G389" s="16"/>
    </row>
    <row r="390" spans="1:7" ht="9" customHeight="1">
      <c r="A390" s="14"/>
      <c r="C390" s="15"/>
      <c r="E390" s="3"/>
      <c r="F390" s="28"/>
      <c r="G390" s="16"/>
    </row>
    <row r="391" spans="1:7" ht="9" customHeight="1">
      <c r="A391" s="14"/>
      <c r="C391" s="15"/>
      <c r="E391" s="3"/>
      <c r="F391" s="28"/>
      <c r="G391" s="16"/>
    </row>
    <row r="392" spans="1:7" ht="9" customHeight="1">
      <c r="A392" s="14"/>
      <c r="C392" s="15"/>
      <c r="E392" s="3"/>
      <c r="F392" s="28"/>
      <c r="G392" s="16"/>
    </row>
    <row r="393" spans="1:7" ht="9" customHeight="1">
      <c r="A393" s="14"/>
      <c r="C393" s="15"/>
      <c r="E393" s="3"/>
      <c r="F393" s="28"/>
      <c r="G393" s="16"/>
    </row>
    <row r="394" spans="1:7" ht="9" customHeight="1">
      <c r="A394" s="10"/>
      <c r="C394" s="3"/>
      <c r="D394" s="12"/>
      <c r="E394" s="15"/>
      <c r="F394" s="28"/>
      <c r="G394" s="13"/>
    </row>
    <row r="395" spans="1:7" ht="9" customHeight="1">
      <c r="A395" s="14"/>
      <c r="C395" s="15"/>
      <c r="E395" s="3"/>
      <c r="F395" s="28"/>
      <c r="G395" s="16"/>
    </row>
    <row r="396" spans="1:7" ht="9" customHeight="1">
      <c r="A396" s="14"/>
      <c r="C396" s="15"/>
      <c r="E396" s="3"/>
      <c r="F396" s="28"/>
      <c r="G396" s="16"/>
    </row>
    <row r="397" spans="1:7" ht="9" customHeight="1">
      <c r="A397" s="14"/>
      <c r="C397" s="15"/>
      <c r="E397" s="3"/>
      <c r="F397" s="28"/>
      <c r="G397" s="16"/>
    </row>
    <row r="398" spans="1:7" ht="9" customHeight="1">
      <c r="A398" s="14"/>
      <c r="C398" s="15"/>
      <c r="E398" s="3"/>
      <c r="F398" s="28"/>
      <c r="G398" s="16"/>
    </row>
    <row r="399" spans="1:7" ht="9" customHeight="1">
      <c r="A399" s="14"/>
      <c r="C399" s="15"/>
      <c r="E399" s="3"/>
      <c r="F399" s="28"/>
      <c r="G399" s="16"/>
    </row>
    <row r="400" spans="1:7" ht="9" customHeight="1">
      <c r="A400" s="14"/>
      <c r="C400" s="15"/>
      <c r="E400" s="3"/>
      <c r="F400" s="28"/>
      <c r="G400" s="16"/>
    </row>
    <row r="401" spans="1:7" ht="9" customHeight="1">
      <c r="A401" s="14"/>
      <c r="C401" s="15"/>
      <c r="E401" s="3"/>
      <c r="F401" s="28"/>
      <c r="G401" s="16"/>
    </row>
    <row r="402" spans="1:7" ht="9" customHeight="1">
      <c r="A402" s="14"/>
      <c r="C402" s="15"/>
      <c r="E402" s="3"/>
      <c r="F402" s="28"/>
      <c r="G402" s="16"/>
    </row>
    <row r="403" spans="1:7" ht="9" customHeight="1">
      <c r="A403" s="14"/>
      <c r="C403" s="15"/>
      <c r="E403" s="3"/>
      <c r="F403" s="28"/>
      <c r="G403" s="16"/>
    </row>
    <row r="404" spans="1:7" ht="9" customHeight="1">
      <c r="A404" s="14"/>
      <c r="C404" s="15"/>
      <c r="E404" s="3"/>
      <c r="F404" s="28"/>
      <c r="G404" s="16"/>
    </row>
    <row r="405" spans="1:7" ht="9" customHeight="1">
      <c r="A405" s="10"/>
      <c r="C405" s="3"/>
      <c r="E405" s="3"/>
      <c r="F405" s="28"/>
      <c r="G405" s="13"/>
    </row>
    <row r="406" spans="1:7" ht="9" customHeight="1">
      <c r="A406" s="14"/>
      <c r="C406" s="15"/>
      <c r="E406" s="3"/>
      <c r="F406" s="28"/>
      <c r="G406" s="16"/>
    </row>
    <row r="407" spans="1:7" ht="9" customHeight="1">
      <c r="A407" s="10"/>
      <c r="C407" s="3"/>
      <c r="E407" s="17"/>
      <c r="F407" s="28"/>
      <c r="G407" s="13"/>
    </row>
    <row r="408" spans="1:7" ht="9" customHeight="1">
      <c r="A408" s="14"/>
      <c r="C408" s="15"/>
      <c r="E408" s="3"/>
      <c r="F408" s="28"/>
      <c r="G408" s="16"/>
    </row>
    <row r="409" spans="1:7" ht="9" customHeight="1">
      <c r="A409" s="14"/>
      <c r="C409" s="15"/>
      <c r="E409" s="3"/>
      <c r="F409" s="28"/>
      <c r="G409" s="16"/>
    </row>
    <row r="410" spans="1:7" ht="9" customHeight="1">
      <c r="A410" s="10"/>
      <c r="C410" s="3"/>
      <c r="E410" s="3"/>
      <c r="F410" s="28"/>
      <c r="G410" s="13"/>
    </row>
    <row r="411" spans="1:7" ht="9" customHeight="1">
      <c r="A411" s="10"/>
      <c r="C411" s="3"/>
      <c r="E411" s="3"/>
      <c r="F411" s="28"/>
      <c r="G411" s="13"/>
    </row>
    <row r="412" spans="1:7" ht="9" customHeight="1">
      <c r="A412" s="14"/>
      <c r="C412" s="15"/>
      <c r="E412" s="3"/>
      <c r="F412" s="28"/>
      <c r="G412" s="16"/>
    </row>
    <row r="413" spans="1:7" ht="9" customHeight="1">
      <c r="A413" s="14"/>
      <c r="C413" s="15"/>
      <c r="E413" s="3"/>
      <c r="F413" s="28"/>
      <c r="G413" s="16"/>
    </row>
    <row r="414" spans="1:7" ht="9" customHeight="1">
      <c r="A414" s="14"/>
      <c r="C414" s="15"/>
      <c r="E414" s="3"/>
      <c r="F414" s="28"/>
      <c r="G414" s="16"/>
    </row>
    <row r="415" spans="1:7" ht="9" customHeight="1">
      <c r="A415" s="14"/>
      <c r="C415" s="15"/>
      <c r="E415" s="3"/>
      <c r="F415" s="28"/>
      <c r="G415" s="16"/>
    </row>
    <row r="416" spans="1:7" ht="9" customHeight="1">
      <c r="A416" s="14"/>
      <c r="C416" s="15"/>
      <c r="E416" s="3"/>
      <c r="F416" s="28"/>
      <c r="G416" s="16"/>
    </row>
    <row r="417" spans="1:7" ht="9" customHeight="1">
      <c r="A417" s="14"/>
      <c r="C417" s="15"/>
      <c r="E417" s="3"/>
      <c r="F417" s="28"/>
      <c r="G417" s="16"/>
    </row>
    <row r="418" spans="1:7" ht="9" customHeight="1">
      <c r="A418" s="14"/>
      <c r="C418" s="15"/>
      <c r="E418" s="3"/>
      <c r="F418" s="28"/>
      <c r="G418" s="16"/>
    </row>
    <row r="419" spans="1:7" ht="9" customHeight="1">
      <c r="A419" s="14"/>
      <c r="C419" s="15"/>
      <c r="D419" s="12"/>
      <c r="E419" s="15"/>
      <c r="F419" s="28"/>
      <c r="G419" s="16"/>
    </row>
    <row r="420" spans="1:7" ht="9" customHeight="1">
      <c r="A420" s="14"/>
      <c r="C420" s="15"/>
      <c r="E420" s="3"/>
      <c r="F420" s="28"/>
      <c r="G420" s="16"/>
    </row>
    <row r="421" spans="1:7" ht="9" customHeight="1">
      <c r="A421" s="14"/>
      <c r="C421" s="15"/>
      <c r="E421" s="3"/>
      <c r="F421" s="28"/>
      <c r="G421" s="16"/>
    </row>
    <row r="422" spans="1:7" ht="9" customHeight="1">
      <c r="A422" s="14"/>
      <c r="C422" s="15"/>
      <c r="E422" s="3"/>
      <c r="F422" s="28"/>
      <c r="G422" s="16"/>
    </row>
    <row r="423" spans="1:7" ht="9" customHeight="1">
      <c r="C423" s="12"/>
      <c r="D423" s="12"/>
      <c r="E423" s="12"/>
      <c r="G423" s="30"/>
    </row>
    <row r="424" spans="1:7" ht="9" customHeight="1">
      <c r="A424" s="14"/>
      <c r="C424" s="15"/>
      <c r="E424" s="3"/>
      <c r="F424" s="28"/>
      <c r="G424" s="16"/>
    </row>
    <row r="425" spans="1:7" ht="9" customHeight="1">
      <c r="A425" s="14"/>
      <c r="C425" s="15"/>
      <c r="D425" s="12"/>
      <c r="E425" s="11"/>
      <c r="F425" s="28"/>
      <c r="G425" s="13"/>
    </row>
    <row r="426" spans="1:7" ht="9" customHeight="1">
      <c r="A426" s="14"/>
      <c r="C426" s="29"/>
      <c r="D426" s="12"/>
      <c r="E426" s="11"/>
      <c r="F426" s="28"/>
      <c r="G426" s="13"/>
    </row>
    <row r="427" spans="1:7" ht="9" customHeight="1">
      <c r="A427" s="14"/>
      <c r="C427" s="15"/>
      <c r="E427" s="3"/>
      <c r="F427" s="28"/>
      <c r="G427" s="16"/>
    </row>
    <row r="428" spans="1:7" ht="9" customHeight="1">
      <c r="A428" s="14"/>
      <c r="C428" s="15"/>
      <c r="E428" s="3"/>
      <c r="F428" s="28"/>
      <c r="G428" s="16"/>
    </row>
    <row r="429" spans="1:7" ht="9" customHeight="1">
      <c r="A429" s="14"/>
      <c r="C429" s="15"/>
      <c r="E429" s="3"/>
      <c r="F429" s="28"/>
      <c r="G429" s="16"/>
    </row>
    <row r="430" spans="1:7" ht="9" customHeight="1">
      <c r="A430" s="14"/>
      <c r="C430" s="15"/>
      <c r="E430" s="3"/>
      <c r="F430" s="28"/>
      <c r="G430" s="16"/>
    </row>
    <row r="431" spans="1:7" ht="9" customHeight="1">
      <c r="A431" s="14"/>
      <c r="C431" s="15"/>
      <c r="E431" s="3"/>
      <c r="F431" s="28"/>
      <c r="G431" s="16"/>
    </row>
    <row r="432" spans="1:7" ht="9" customHeight="1">
      <c r="A432" s="10"/>
      <c r="C432" s="3"/>
      <c r="E432" s="3"/>
      <c r="F432" s="28"/>
      <c r="G432" s="13"/>
    </row>
    <row r="433" spans="1:7" ht="9" customHeight="1">
      <c r="A433" s="10"/>
      <c r="C433" s="3"/>
      <c r="E433" s="3"/>
      <c r="F433" s="28"/>
      <c r="G433" s="13"/>
    </row>
    <row r="434" spans="1:7" ht="9" customHeight="1">
      <c r="A434" s="10"/>
      <c r="C434" s="3"/>
      <c r="E434" s="3"/>
      <c r="F434" s="28"/>
      <c r="G434" s="13"/>
    </row>
    <row r="435" spans="1:7" ht="9" customHeight="1">
      <c r="A435" s="10"/>
      <c r="C435" s="11"/>
      <c r="D435" s="12"/>
      <c r="E435" s="11"/>
      <c r="F435" s="28"/>
      <c r="G435" s="13"/>
    </row>
    <row r="436" spans="1:7" ht="9" customHeight="1">
      <c r="A436" s="14"/>
      <c r="C436" s="15"/>
      <c r="E436" s="3"/>
      <c r="F436" s="28"/>
      <c r="G436" s="16"/>
    </row>
    <row r="437" spans="1:7" ht="9" customHeight="1">
      <c r="A437" s="14"/>
      <c r="C437" s="15"/>
      <c r="E437" s="3"/>
      <c r="F437" s="28"/>
      <c r="G437" s="16"/>
    </row>
    <row r="438" spans="1:7" ht="9" customHeight="1">
      <c r="A438" s="14"/>
      <c r="C438" s="15"/>
      <c r="E438" s="3"/>
      <c r="F438" s="28"/>
      <c r="G438" s="16"/>
    </row>
    <row r="439" spans="1:7" ht="9" customHeight="1">
      <c r="A439" s="10"/>
      <c r="C439" s="3"/>
      <c r="E439" s="17"/>
      <c r="F439" s="28"/>
      <c r="G439" s="10"/>
    </row>
    <row r="440" spans="1:7" ht="9" customHeight="1">
      <c r="A440" s="10"/>
      <c r="C440" s="3"/>
      <c r="E440" s="3"/>
      <c r="F440" s="28"/>
      <c r="G440" s="13"/>
    </row>
    <row r="441" spans="1:7" ht="9" customHeight="1">
      <c r="A441" s="14"/>
      <c r="C441" s="15"/>
      <c r="D441" s="12"/>
      <c r="E441" s="11"/>
      <c r="F441" s="28"/>
      <c r="G441" s="16"/>
    </row>
    <row r="442" spans="1:7" ht="9" customHeight="1">
      <c r="A442" s="14"/>
      <c r="C442" s="15"/>
      <c r="D442" s="12"/>
      <c r="E442" s="11"/>
      <c r="F442" s="28"/>
      <c r="G442" s="16"/>
    </row>
    <row r="443" spans="1:7" ht="9" customHeight="1">
      <c r="A443" s="14"/>
      <c r="C443" s="15"/>
      <c r="D443" s="12"/>
      <c r="E443" s="11"/>
      <c r="F443" s="28"/>
      <c r="G443" s="13"/>
    </row>
    <row r="444" spans="1:7" ht="9" customHeight="1">
      <c r="A444" s="14"/>
      <c r="C444" s="15"/>
      <c r="D444" s="12"/>
      <c r="E444" s="11"/>
      <c r="F444" s="28"/>
      <c r="G444" s="16"/>
    </row>
    <row r="445" spans="1:7" ht="9" customHeight="1">
      <c r="A445" s="14"/>
      <c r="C445" s="15"/>
      <c r="D445" s="12"/>
      <c r="E445" s="11"/>
      <c r="F445" s="28"/>
      <c r="G445" s="16"/>
    </row>
    <row r="446" spans="1:7" ht="9" customHeight="1">
      <c r="A446" s="14"/>
      <c r="C446" s="15"/>
      <c r="D446" s="12"/>
      <c r="E446" s="11"/>
      <c r="F446" s="28"/>
      <c r="G446" s="16"/>
    </row>
    <row r="447" spans="1:7" ht="9" customHeight="1">
      <c r="A447" s="14"/>
      <c r="C447" s="15"/>
      <c r="D447" s="12"/>
      <c r="E447" s="11"/>
      <c r="F447" s="28"/>
      <c r="G447" s="16"/>
    </row>
    <row r="448" spans="1:7" ht="9" customHeight="1">
      <c r="A448" s="10"/>
      <c r="C448" s="11"/>
      <c r="D448" s="12"/>
      <c r="E448" s="11"/>
      <c r="F448" s="28"/>
      <c r="G448" s="13"/>
    </row>
    <row r="449" spans="1:7" ht="9" customHeight="1">
      <c r="A449" s="10"/>
      <c r="C449" s="3"/>
      <c r="E449" s="3"/>
      <c r="F449" s="28"/>
      <c r="G449" s="13"/>
    </row>
    <row r="450" spans="1:7" ht="9" customHeight="1">
      <c r="A450" s="10"/>
      <c r="C450" s="3"/>
      <c r="E450" s="3"/>
      <c r="F450" s="28"/>
      <c r="G450" s="13"/>
    </row>
    <row r="451" spans="1:7" ht="9" customHeight="1">
      <c r="A451" s="10"/>
      <c r="C451" s="3"/>
      <c r="E451" s="3"/>
      <c r="F451" s="28"/>
      <c r="G451" s="13"/>
    </row>
    <row r="452" spans="1:7" ht="9" customHeight="1">
      <c r="A452" s="14"/>
      <c r="C452" s="15"/>
      <c r="E452" s="3"/>
      <c r="F452" s="28"/>
      <c r="G452" s="16"/>
    </row>
    <row r="453" spans="1:7" ht="9" customHeight="1">
      <c r="A453" s="14"/>
      <c r="C453" s="15"/>
      <c r="D453" s="12"/>
      <c r="E453" s="11"/>
      <c r="F453" s="28"/>
      <c r="G453" s="13"/>
    </row>
    <row r="454" spans="1:7" ht="9" customHeight="1">
      <c r="G454" s="30"/>
    </row>
    <row r="455" spans="1:7" ht="9" customHeight="1">
      <c r="C455" s="12"/>
      <c r="D455" s="12"/>
      <c r="E455" s="12"/>
      <c r="G455" s="30"/>
    </row>
    <row r="456" spans="1:7" ht="9" customHeight="1">
      <c r="A456" s="14"/>
      <c r="C456" s="15"/>
      <c r="D456" s="12"/>
      <c r="E456" s="11"/>
      <c r="F456" s="28"/>
      <c r="G456" s="13"/>
    </row>
    <row r="457" spans="1:7" ht="9" customHeight="1">
      <c r="A457" s="10"/>
      <c r="C457" s="11"/>
      <c r="D457" s="12"/>
      <c r="E457" s="11"/>
      <c r="F457" s="28"/>
      <c r="G457" s="13"/>
    </row>
    <row r="458" spans="1:7" ht="9" customHeight="1">
      <c r="A458" s="14"/>
      <c r="F458" s="28"/>
      <c r="G458" s="30"/>
    </row>
    <row r="459" spans="1:7" ht="9" customHeight="1">
      <c r="A459" s="14"/>
      <c r="C459" s="15"/>
      <c r="D459" s="12"/>
      <c r="E459" s="11"/>
      <c r="F459" s="28"/>
      <c r="G459" s="16"/>
    </row>
    <row r="460" spans="1:7" ht="9" customHeight="1">
      <c r="A460" s="14"/>
      <c r="C460" s="15"/>
      <c r="D460" s="12"/>
      <c r="E460" s="15"/>
      <c r="F460" s="28"/>
      <c r="G460" s="16"/>
    </row>
    <row r="461" spans="1:7" ht="9" customHeight="1">
      <c r="C461" s="12"/>
      <c r="D461" s="12"/>
      <c r="E461" s="12"/>
      <c r="G461" s="30"/>
    </row>
    <row r="462" spans="1:7" ht="9" customHeight="1">
      <c r="C462" s="29"/>
      <c r="D462" s="12"/>
      <c r="E462" s="12"/>
      <c r="G462" s="30"/>
    </row>
    <row r="463" spans="1:7" ht="9" customHeight="1">
      <c r="F463" s="28"/>
      <c r="G463" s="30"/>
    </row>
    <row r="464" spans="1:7" ht="9" customHeight="1">
      <c r="G464" s="30"/>
    </row>
    <row r="465" spans="1:7" ht="9" customHeight="1">
      <c r="G465" s="30"/>
    </row>
    <row r="466" spans="1:7" ht="9" customHeight="1">
      <c r="G466" s="30"/>
    </row>
    <row r="467" spans="1:7" ht="9" customHeight="1">
      <c r="C467" s="12"/>
      <c r="D467" s="12"/>
      <c r="E467" s="12"/>
      <c r="G467" s="30"/>
    </row>
    <row r="468" spans="1:7" ht="9" customHeight="1">
      <c r="G468" s="30"/>
    </row>
    <row r="469" spans="1:7" ht="9" customHeight="1">
      <c r="G469" s="30"/>
    </row>
    <row r="470" spans="1:7" ht="9" customHeight="1">
      <c r="G470" s="30"/>
    </row>
    <row r="471" spans="1:7" ht="9" customHeight="1">
      <c r="G471" s="30"/>
    </row>
    <row r="472" spans="1:7" ht="9" customHeight="1">
      <c r="G472" s="30"/>
    </row>
    <row r="473" spans="1:7" ht="9" customHeight="1">
      <c r="F473" s="28"/>
      <c r="G473" s="30"/>
    </row>
    <row r="474" spans="1:7" ht="9" customHeight="1">
      <c r="G474" s="30"/>
    </row>
    <row r="475" spans="1:7" ht="9" customHeight="1">
      <c r="G475" s="30"/>
    </row>
    <row r="476" spans="1:7" ht="9" customHeight="1">
      <c r="G476" s="30"/>
    </row>
    <row r="477" spans="1:7" ht="9" customHeight="1">
      <c r="G477" s="30"/>
    </row>
    <row r="478" spans="1:7" ht="9" customHeight="1">
      <c r="G478" s="30"/>
    </row>
    <row r="479" spans="1:7" ht="9" customHeight="1">
      <c r="A479" s="14"/>
      <c r="C479" s="15"/>
      <c r="E479" s="3"/>
      <c r="F479" s="28"/>
      <c r="G479" s="16"/>
    </row>
    <row r="480" spans="1:7" ht="9" customHeight="1">
      <c r="G480" s="30"/>
    </row>
    <row r="481" spans="1:7" ht="9" customHeight="1">
      <c r="A481" s="14"/>
      <c r="C481" s="15"/>
      <c r="E481" s="3"/>
      <c r="F481" s="28"/>
      <c r="G481" s="16"/>
    </row>
    <row r="482" spans="1:7" ht="9" customHeight="1">
      <c r="A482" s="14"/>
      <c r="C482" s="15"/>
      <c r="E482" s="3"/>
      <c r="F482" s="28"/>
      <c r="G482" s="16"/>
    </row>
    <row r="483" spans="1:7" ht="9" customHeight="1">
      <c r="A483" s="14"/>
      <c r="C483" s="15"/>
      <c r="E483" s="3"/>
      <c r="F483" s="28"/>
      <c r="G483" s="16"/>
    </row>
    <row r="484" spans="1:7" ht="9" customHeight="1">
      <c r="A484" s="14"/>
      <c r="C484" s="15"/>
      <c r="E484" s="3"/>
      <c r="F484" s="28"/>
      <c r="G484" s="16"/>
    </row>
    <row r="485" spans="1:7" ht="9" customHeight="1">
      <c r="A485" s="14"/>
      <c r="C485" s="15"/>
      <c r="E485" s="3"/>
      <c r="F485" s="28"/>
      <c r="G485" s="16"/>
    </row>
    <row r="486" spans="1:7" ht="9" customHeight="1">
      <c r="A486" s="14"/>
      <c r="C486" s="15"/>
      <c r="E486" s="3"/>
      <c r="F486" s="28"/>
      <c r="G486" s="16"/>
    </row>
    <row r="487" spans="1:7" ht="9" customHeight="1">
      <c r="A487" s="14"/>
      <c r="C487" s="15"/>
      <c r="E487" s="3"/>
      <c r="F487" s="28"/>
      <c r="G487" s="16"/>
    </row>
    <row r="488" spans="1:7" ht="9" customHeight="1">
      <c r="A488" s="14"/>
      <c r="C488" s="15"/>
      <c r="E488" s="3"/>
      <c r="F488" s="28"/>
      <c r="G488" s="16"/>
    </row>
    <row r="489" spans="1:7" ht="9" customHeight="1">
      <c r="A489" s="14"/>
      <c r="C489" s="15"/>
      <c r="D489" s="12"/>
      <c r="E489" s="15"/>
      <c r="F489" s="28"/>
      <c r="G489" s="16"/>
    </row>
    <row r="490" spans="1:7" ht="9" customHeight="1">
      <c r="A490" s="14"/>
      <c r="C490" s="15"/>
      <c r="E490" s="3"/>
      <c r="F490" s="28"/>
      <c r="G490" s="16"/>
    </row>
    <row r="491" spans="1:7" ht="9" customHeight="1">
      <c r="A491" s="14"/>
      <c r="C491" s="15"/>
      <c r="E491" s="3"/>
      <c r="F491" s="28"/>
      <c r="G491" s="16"/>
    </row>
    <row r="492" spans="1:7" ht="9" customHeight="1">
      <c r="A492" s="14"/>
      <c r="C492" s="15"/>
      <c r="E492" s="3"/>
      <c r="F492" s="28"/>
      <c r="G492" s="16"/>
    </row>
    <row r="493" spans="1:7" ht="9" customHeight="1">
      <c r="A493" s="14"/>
      <c r="C493" s="15"/>
      <c r="E493" s="3"/>
      <c r="F493" s="28"/>
      <c r="G493" s="16"/>
    </row>
    <row r="494" spans="1:7" ht="9" customHeight="1">
      <c r="A494" s="14"/>
      <c r="C494" s="15"/>
      <c r="E494" s="3"/>
      <c r="F494" s="28"/>
      <c r="G494" s="16"/>
    </row>
    <row r="495" spans="1:7" ht="9" customHeight="1">
      <c r="A495" s="14"/>
      <c r="C495" s="15"/>
      <c r="E495" s="3"/>
      <c r="F495" s="28"/>
      <c r="G495" s="16"/>
    </row>
    <row r="496" spans="1:7" ht="9" customHeight="1">
      <c r="A496" s="14"/>
      <c r="C496" s="15"/>
      <c r="E496" s="3"/>
      <c r="F496" s="28"/>
      <c r="G496" s="16"/>
    </row>
    <row r="497" spans="1:7" ht="9" customHeight="1">
      <c r="A497" s="14"/>
      <c r="C497" s="15"/>
      <c r="E497" s="3"/>
      <c r="F497" s="28"/>
      <c r="G497" s="16"/>
    </row>
    <row r="498" spans="1:7" ht="9" customHeight="1">
      <c r="A498" s="14"/>
      <c r="C498" s="15"/>
      <c r="E498" s="3"/>
      <c r="F498" s="28"/>
      <c r="G498" s="16"/>
    </row>
    <row r="499" spans="1:7" ht="9" customHeight="1">
      <c r="A499" s="14"/>
      <c r="C499" s="15"/>
      <c r="E499" s="3"/>
      <c r="F499" s="28"/>
      <c r="G499" s="16"/>
    </row>
    <row r="500" spans="1:7" ht="9" customHeight="1">
      <c r="A500" s="14"/>
      <c r="C500" s="15"/>
      <c r="E500" s="3"/>
      <c r="F500" s="28"/>
      <c r="G500" s="16"/>
    </row>
    <row r="501" spans="1:7" ht="9" customHeight="1">
      <c r="A501" s="14"/>
      <c r="C501" s="15"/>
      <c r="D501" s="12"/>
      <c r="E501" s="15"/>
      <c r="F501" s="28"/>
      <c r="G501" s="16"/>
    </row>
    <row r="502" spans="1:7" ht="9" customHeight="1">
      <c r="A502" s="14"/>
      <c r="C502" s="15"/>
      <c r="D502" s="12"/>
      <c r="E502" s="15"/>
      <c r="F502" s="28"/>
      <c r="G502" s="16"/>
    </row>
    <row r="503" spans="1:7" ht="9" customHeight="1">
      <c r="A503" s="14"/>
      <c r="C503" s="15"/>
      <c r="D503" s="12"/>
      <c r="E503" s="15"/>
      <c r="F503" s="28"/>
      <c r="G503" s="16"/>
    </row>
    <row r="504" spans="1:7" ht="9" customHeight="1">
      <c r="A504" s="14"/>
      <c r="C504" s="15"/>
      <c r="E504" s="3"/>
      <c r="F504" s="28"/>
      <c r="G504" s="16"/>
    </row>
    <row r="505" spans="1:7" ht="9" customHeight="1">
      <c r="A505" s="14"/>
      <c r="C505" s="15"/>
      <c r="E505" s="3"/>
      <c r="F505" s="28"/>
      <c r="G505" s="16"/>
    </row>
    <row r="506" spans="1:7" ht="9" customHeight="1">
      <c r="A506" s="14"/>
      <c r="C506" s="15"/>
      <c r="E506" s="3"/>
      <c r="F506" s="28"/>
      <c r="G506" s="16"/>
    </row>
    <row r="507" spans="1:7" ht="9" customHeight="1">
      <c r="A507" s="10"/>
      <c r="C507" s="11"/>
      <c r="D507" s="12"/>
      <c r="E507" s="11"/>
      <c r="F507" s="28"/>
      <c r="G507" s="13"/>
    </row>
    <row r="508" spans="1:7" ht="9" customHeight="1">
      <c r="A508" s="10"/>
      <c r="C508" s="11"/>
      <c r="D508" s="12"/>
      <c r="E508" s="11"/>
      <c r="F508" s="28"/>
      <c r="G508" s="13"/>
    </row>
    <row r="509" spans="1:7" ht="9" customHeight="1">
      <c r="A509" s="10"/>
      <c r="C509" s="11"/>
      <c r="D509" s="12"/>
      <c r="E509" s="11"/>
      <c r="F509" s="28"/>
      <c r="G509" s="13"/>
    </row>
    <row r="510" spans="1:7" ht="9" customHeight="1">
      <c r="A510" s="10"/>
      <c r="C510" s="11"/>
      <c r="D510" s="12"/>
      <c r="E510" s="11"/>
      <c r="F510" s="28"/>
      <c r="G510" s="13"/>
    </row>
    <row r="511" spans="1:7" ht="9" customHeight="1">
      <c r="A511" s="10"/>
      <c r="C511" s="11"/>
      <c r="D511" s="12"/>
      <c r="E511" s="11"/>
      <c r="F511" s="28"/>
      <c r="G511" s="13"/>
    </row>
    <row r="512" spans="1:7" ht="9" customHeight="1">
      <c r="A512" s="10"/>
      <c r="C512" s="11"/>
      <c r="D512" s="12"/>
      <c r="E512" s="11"/>
      <c r="F512" s="28"/>
      <c r="G512" s="13"/>
    </row>
    <row r="513" spans="1:7" ht="11.25" customHeight="1">
      <c r="A513" s="10"/>
      <c r="C513" s="11"/>
      <c r="D513" s="12"/>
      <c r="E513" s="11"/>
      <c r="F513" s="28"/>
      <c r="G513" s="13"/>
    </row>
    <row r="514" spans="1:7" ht="11.25" customHeight="1">
      <c r="A514" s="10"/>
      <c r="C514" s="11"/>
      <c r="D514" s="12"/>
      <c r="E514" s="11"/>
      <c r="F514" s="28"/>
      <c r="G514" s="13"/>
    </row>
    <row r="515" spans="1:7" ht="9" customHeight="1">
      <c r="G515" s="30"/>
    </row>
    <row r="516" spans="1:7" ht="9" customHeight="1">
      <c r="G516" s="30"/>
    </row>
    <row r="517" spans="1:7" ht="9" customHeight="1">
      <c r="G517" s="30"/>
    </row>
    <row r="518" spans="1:7" ht="9" customHeight="1">
      <c r="G518" s="30"/>
    </row>
    <row r="519" spans="1:7" ht="9" customHeight="1">
      <c r="G519" s="30"/>
    </row>
    <row r="520" spans="1:7" ht="9" customHeight="1">
      <c r="G520" s="30"/>
    </row>
    <row r="521" spans="1:7" ht="9" customHeight="1">
      <c r="G521" s="30"/>
    </row>
    <row r="522" spans="1:7" ht="9" customHeight="1">
      <c r="G522" s="30"/>
    </row>
    <row r="523" spans="1:7" ht="9" customHeight="1">
      <c r="G523" s="30"/>
    </row>
    <row r="524" spans="1:7" ht="9" customHeight="1">
      <c r="G524" s="30"/>
    </row>
    <row r="525" spans="1:7" ht="9" customHeight="1">
      <c r="G525" s="30"/>
    </row>
    <row r="526" spans="1:7" ht="9" customHeight="1">
      <c r="G526" s="30"/>
    </row>
    <row r="527" spans="1:7" ht="9" customHeight="1">
      <c r="G527" s="30"/>
    </row>
    <row r="528" spans="1:7" ht="9" customHeight="1">
      <c r="G528" s="30"/>
    </row>
    <row r="529" spans="3:7" ht="9" customHeight="1">
      <c r="G529" s="30"/>
    </row>
    <row r="530" spans="3:7" ht="9" customHeight="1">
      <c r="G530" s="30"/>
    </row>
    <row r="531" spans="3:7" ht="9" customHeight="1">
      <c r="G531" s="30"/>
    </row>
    <row r="532" spans="3:7" ht="9" customHeight="1">
      <c r="G532" s="30"/>
    </row>
    <row r="533" spans="3:7" ht="9" customHeight="1">
      <c r="G533" s="30"/>
    </row>
    <row r="534" spans="3:7" ht="9" customHeight="1">
      <c r="G534" s="30"/>
    </row>
    <row r="535" spans="3:7" ht="9" customHeight="1">
      <c r="G535" s="30"/>
    </row>
    <row r="536" spans="3:7" ht="9" customHeight="1">
      <c r="G536" s="30"/>
    </row>
    <row r="537" spans="3:7" ht="9" customHeight="1">
      <c r="G537" s="30"/>
    </row>
    <row r="538" spans="3:7" ht="9" customHeight="1">
      <c r="G538" s="30"/>
    </row>
    <row r="539" spans="3:7" ht="9" customHeight="1">
      <c r="G539" s="30"/>
    </row>
    <row r="540" spans="3:7" ht="9" customHeight="1">
      <c r="G540" s="30"/>
    </row>
    <row r="541" spans="3:7" ht="9" customHeight="1">
      <c r="G541" s="30"/>
    </row>
    <row r="542" spans="3:7" ht="9" customHeight="1">
      <c r="G542" s="30"/>
    </row>
    <row r="543" spans="3:7" ht="9" customHeight="1">
      <c r="C543" s="9"/>
      <c r="G543" s="30"/>
    </row>
    <row r="544" spans="3:7" ht="9" customHeight="1">
      <c r="G544" s="30"/>
    </row>
    <row r="545" spans="2:7" ht="9" customHeight="1">
      <c r="B545" s="1"/>
      <c r="G545" s="30"/>
    </row>
    <row r="546" spans="2:7" ht="9" customHeight="1">
      <c r="G546" s="30"/>
    </row>
    <row r="547" spans="2:7" ht="9" customHeight="1">
      <c r="G547" s="30"/>
    </row>
    <row r="548" spans="2:7" ht="9" customHeight="1">
      <c r="G548" s="30"/>
    </row>
    <row r="549" spans="2:7" ht="9" customHeight="1">
      <c r="G549" s="30"/>
    </row>
    <row r="550" spans="2:7" ht="9" customHeight="1">
      <c r="G550" s="30"/>
    </row>
    <row r="551" spans="2:7" ht="9" customHeight="1">
      <c r="G551" s="30"/>
    </row>
    <row r="552" spans="2:7" ht="9" customHeight="1">
      <c r="G552" s="30"/>
    </row>
    <row r="553" spans="2:7" ht="9" customHeight="1">
      <c r="G553" s="30"/>
    </row>
    <row r="554" spans="2:7" ht="9" customHeight="1">
      <c r="G554" s="2"/>
    </row>
    <row r="555" spans="2:7" ht="9" customHeight="1">
      <c r="G555" s="30"/>
    </row>
    <row r="556" spans="2:7" ht="9" customHeight="1">
      <c r="G556" s="30"/>
    </row>
    <row r="557" spans="2:7" ht="9" customHeight="1">
      <c r="G557" s="30"/>
    </row>
    <row r="558" spans="2:7" ht="9" customHeight="1">
      <c r="G558" s="30"/>
    </row>
    <row r="559" spans="2:7" ht="9" customHeight="1">
      <c r="G559" s="30"/>
    </row>
    <row r="560" spans="2:7" ht="9" customHeight="1">
      <c r="G560" s="30"/>
    </row>
    <row r="561" spans="7:7" ht="9" customHeight="1">
      <c r="G561" s="30"/>
    </row>
    <row r="562" spans="7:7" ht="9" customHeight="1">
      <c r="G562" s="30"/>
    </row>
    <row r="563" spans="7:7" ht="9" customHeight="1">
      <c r="G563" s="30"/>
    </row>
    <row r="564" spans="7:7" ht="9" customHeight="1">
      <c r="G564" s="30"/>
    </row>
    <row r="565" spans="7:7" ht="9" customHeight="1">
      <c r="G565" s="30"/>
    </row>
    <row r="566" spans="7:7" ht="9" customHeight="1">
      <c r="G566" s="30"/>
    </row>
    <row r="567" spans="7:7" ht="9" customHeight="1">
      <c r="G567" s="30"/>
    </row>
    <row r="568" spans="7:7" ht="9" customHeight="1">
      <c r="G568" s="30"/>
    </row>
    <row r="569" spans="7:7" ht="9" customHeight="1">
      <c r="G569" s="30"/>
    </row>
    <row r="570" spans="7:7" ht="9" customHeight="1">
      <c r="G570" s="30"/>
    </row>
    <row r="571" spans="7:7" ht="9" customHeight="1">
      <c r="G571" s="30"/>
    </row>
    <row r="572" spans="7:7" ht="9" customHeight="1">
      <c r="G572" s="30"/>
    </row>
    <row r="573" spans="7:7" ht="9" customHeight="1">
      <c r="G573" s="30"/>
    </row>
    <row r="574" spans="7:7" ht="9" customHeight="1">
      <c r="G574" s="30"/>
    </row>
    <row r="575" spans="7:7" ht="9" customHeight="1">
      <c r="G575" s="30"/>
    </row>
    <row r="576" spans="7:7" ht="9" customHeight="1">
      <c r="G576" s="30"/>
    </row>
    <row r="577" spans="7:7" ht="9" customHeight="1">
      <c r="G577" s="30"/>
    </row>
    <row r="578" spans="7:7" ht="9" customHeight="1">
      <c r="G578" s="30"/>
    </row>
    <row r="579" spans="7:7" ht="9" customHeight="1">
      <c r="G579" s="30"/>
    </row>
    <row r="580" spans="7:7" ht="9" customHeight="1">
      <c r="G580" s="30"/>
    </row>
    <row r="581" spans="7:7" ht="9" customHeight="1">
      <c r="G581" s="30"/>
    </row>
    <row r="582" spans="7:7" ht="9" customHeight="1">
      <c r="G582" s="30"/>
    </row>
    <row r="583" spans="7:7" ht="9" customHeight="1">
      <c r="G583" s="30"/>
    </row>
    <row r="584" spans="7:7" ht="9" customHeight="1">
      <c r="G584" s="30"/>
    </row>
    <row r="585" spans="7:7" ht="9" customHeight="1">
      <c r="G585" s="30"/>
    </row>
    <row r="586" spans="7:7" ht="9" customHeight="1">
      <c r="G586" s="30"/>
    </row>
    <row r="587" spans="7:7" ht="9" customHeight="1">
      <c r="G587" s="30"/>
    </row>
    <row r="588" spans="7:7" ht="9" customHeight="1">
      <c r="G588" s="30"/>
    </row>
    <row r="589" spans="7:7" ht="9" customHeight="1">
      <c r="G589" s="30"/>
    </row>
    <row r="590" spans="7:7" ht="9" customHeight="1">
      <c r="G590" s="30"/>
    </row>
    <row r="591" spans="7:7" ht="9" customHeight="1">
      <c r="G591" s="30"/>
    </row>
    <row r="592" spans="7:7" ht="9" customHeight="1">
      <c r="G592" s="2"/>
    </row>
    <row r="593" spans="1:7" ht="9" customHeight="1">
      <c r="G593" s="30"/>
    </row>
    <row r="594" spans="1:7" ht="9" customHeight="1">
      <c r="G594" s="30"/>
    </row>
    <row r="595" spans="1:7" ht="9" customHeight="1">
      <c r="G595" s="30"/>
    </row>
    <row r="596" spans="1:7" ht="9" customHeight="1">
      <c r="G596" s="30"/>
    </row>
    <row r="597" spans="1:7" ht="9" customHeight="1">
      <c r="G597" s="30"/>
    </row>
    <row r="598" spans="1:7" ht="9" customHeight="1">
      <c r="G598" s="30"/>
    </row>
    <row r="599" spans="1:7" ht="9" customHeight="1">
      <c r="G599" s="30"/>
    </row>
    <row r="600" spans="1:7" ht="9" customHeight="1">
      <c r="G600" s="30"/>
    </row>
    <row r="601" spans="1:7" ht="9" customHeight="1">
      <c r="G601" s="30"/>
    </row>
    <row r="602" spans="1:7" ht="9" customHeight="1">
      <c r="G602" s="30"/>
    </row>
    <row r="603" spans="1:7" ht="9" customHeight="1">
      <c r="G603" s="30"/>
    </row>
    <row r="604" spans="1:7" ht="9" customHeight="1">
      <c r="G604" s="30"/>
    </row>
    <row r="605" spans="1:7" ht="9" customHeight="1">
      <c r="G605" s="30"/>
    </row>
    <row r="606" spans="1:7" ht="9" customHeight="1">
      <c r="G606" s="30"/>
    </row>
    <row r="607" spans="1:7" ht="9" customHeight="1">
      <c r="G607" s="30"/>
    </row>
    <row r="608" spans="1:7" ht="9" customHeight="1">
      <c r="A608" s="25"/>
      <c r="B608" s="18"/>
      <c r="C608" s="19"/>
      <c r="D608" s="19"/>
      <c r="E608" s="19"/>
      <c r="F608" s="19"/>
      <c r="G608" s="27"/>
    </row>
    <row r="609" spans="1:8" ht="9" customHeight="1">
      <c r="A609" s="24"/>
      <c r="G609" s="26"/>
    </row>
    <row r="610" spans="1:8" ht="9" customHeight="1">
      <c r="A610" s="24"/>
      <c r="G610" s="26"/>
    </row>
    <row r="611" spans="1:8" ht="9" customHeight="1">
      <c r="A611" s="24"/>
      <c r="G611" s="26"/>
    </row>
    <row r="612" spans="1:8" ht="9" customHeight="1">
      <c r="A612" s="24"/>
      <c r="G612" s="26"/>
    </row>
    <row r="613" spans="1:8" ht="9" customHeight="1">
      <c r="A613" s="24"/>
      <c r="G613" s="26"/>
    </row>
    <row r="614" spans="1:8" ht="9" customHeight="1">
      <c r="A614" s="24"/>
      <c r="G614" s="26"/>
    </row>
    <row r="615" spans="1:8" ht="9" customHeight="1">
      <c r="A615" s="24"/>
      <c r="G615" s="26"/>
    </row>
    <row r="616" spans="1:8" ht="9" customHeight="1">
      <c r="A616" s="24"/>
      <c r="G616" s="26"/>
    </row>
    <row r="617" spans="1:8" ht="9" customHeight="1">
      <c r="A617" s="24"/>
      <c r="G617" s="26"/>
    </row>
    <row r="618" spans="1:8" ht="9" customHeight="1">
      <c r="A618" s="24"/>
      <c r="G618" s="26"/>
    </row>
    <row r="619" spans="1:8" ht="9" customHeight="1">
      <c r="A619" s="24"/>
      <c r="G619" s="26"/>
      <c r="H619" s="4"/>
    </row>
    <row r="620" spans="1:8" ht="9" customHeight="1">
      <c r="A620" s="24"/>
      <c r="G620" s="26"/>
    </row>
    <row r="621" spans="1:8" ht="9" customHeight="1">
      <c r="A621" s="24"/>
      <c r="G621" s="26"/>
    </row>
    <row r="622" spans="1:8" ht="9" customHeight="1">
      <c r="A622" s="24"/>
      <c r="G622" s="26"/>
    </row>
    <row r="623" spans="1:8" ht="9" customHeight="1">
      <c r="A623" s="24"/>
      <c r="G623" s="26"/>
    </row>
    <row r="624" spans="1:8" ht="9" customHeight="1">
      <c r="A624" s="24"/>
      <c r="G624" s="26"/>
    </row>
    <row r="625" spans="1:7" ht="9" customHeight="1">
      <c r="A625" s="24"/>
      <c r="G625" s="26"/>
    </row>
    <row r="626" spans="1:7" ht="9" customHeight="1">
      <c r="A626" s="24"/>
      <c r="G626" s="26"/>
    </row>
    <row r="627" spans="1:7" ht="9" customHeight="1">
      <c r="A627" s="24"/>
      <c r="G627" s="26"/>
    </row>
    <row r="628" spans="1:7" ht="9" customHeight="1">
      <c r="A628" s="24"/>
      <c r="G628" s="26"/>
    </row>
    <row r="629" spans="1:7" ht="9" customHeight="1">
      <c r="A629" s="24"/>
      <c r="G629" s="26"/>
    </row>
    <row r="630" spans="1:7" ht="9" customHeight="1">
      <c r="A630" s="24"/>
      <c r="G630" s="26"/>
    </row>
    <row r="631" spans="1:7" ht="9" customHeight="1">
      <c r="A631" s="24"/>
      <c r="G631" s="26"/>
    </row>
    <row r="632" spans="1:7" ht="9" customHeight="1">
      <c r="A632" s="24"/>
      <c r="G632" s="26"/>
    </row>
    <row r="633" spans="1:7" ht="9" customHeight="1">
      <c r="A633" s="20"/>
      <c r="B633" s="21"/>
      <c r="C633" s="22"/>
      <c r="D633" s="22"/>
      <c r="E633" s="22"/>
      <c r="F633" s="22"/>
      <c r="G633" s="23"/>
    </row>
    <row r="634" spans="1:7" ht="9" customHeight="1">
      <c r="G634" s="2"/>
    </row>
    <row r="635" spans="1:7" ht="9" customHeight="1">
      <c r="G635" s="2"/>
    </row>
    <row r="636" spans="1:7" ht="9" customHeight="1">
      <c r="G636" s="2"/>
    </row>
    <row r="637" spans="1:7" ht="9" customHeight="1">
      <c r="G637" s="2"/>
    </row>
    <row r="638" spans="1:7" ht="9" customHeight="1">
      <c r="G638" s="2"/>
    </row>
    <row r="639" spans="1:7" ht="9" customHeight="1">
      <c r="G639" s="2"/>
    </row>
    <row r="640" spans="1:7" ht="9" customHeight="1">
      <c r="G640" s="2"/>
    </row>
    <row r="641" spans="7:7" ht="9" customHeight="1">
      <c r="G641" s="2"/>
    </row>
    <row r="642" spans="7:7" ht="9" customHeight="1">
      <c r="G642" s="2"/>
    </row>
    <row r="643" spans="7:7" ht="9" customHeight="1">
      <c r="G643" s="2"/>
    </row>
    <row r="644" spans="7:7" ht="9" customHeight="1">
      <c r="G644" s="2"/>
    </row>
    <row r="645" spans="7:7" ht="9" customHeight="1">
      <c r="G645" s="2"/>
    </row>
    <row r="646" spans="7:7" ht="9" customHeight="1">
      <c r="G646" s="2"/>
    </row>
    <row r="647" spans="7:7" ht="9" customHeight="1">
      <c r="G647" s="2"/>
    </row>
    <row r="648" spans="7:7" ht="9" customHeight="1">
      <c r="G648" s="2"/>
    </row>
    <row r="649" spans="7:7" ht="9" customHeight="1">
      <c r="G649" s="2"/>
    </row>
    <row r="650" spans="7:7" ht="9" customHeight="1">
      <c r="G650" s="2"/>
    </row>
    <row r="651" spans="7:7" ht="9" customHeight="1">
      <c r="G651" s="2"/>
    </row>
    <row r="652" spans="7:7" ht="9" customHeight="1">
      <c r="G652" s="2"/>
    </row>
    <row r="653" spans="7:7" ht="9" customHeight="1">
      <c r="G653" s="2"/>
    </row>
    <row r="654" spans="7:7" ht="9" customHeight="1">
      <c r="G654" s="2"/>
    </row>
    <row r="655" spans="7:7" ht="9" customHeight="1">
      <c r="G655" s="2"/>
    </row>
    <row r="656" spans="7:7" ht="9" customHeight="1">
      <c r="G656" s="2"/>
    </row>
    <row r="657" spans="7:7" ht="9" customHeight="1">
      <c r="G657" s="2"/>
    </row>
    <row r="658" spans="7:7" ht="9" customHeight="1">
      <c r="G658" s="2"/>
    </row>
    <row r="659" spans="7:7" ht="9" customHeight="1">
      <c r="G659" s="2"/>
    </row>
    <row r="660" spans="7:7" ht="9" customHeight="1">
      <c r="G660" s="2"/>
    </row>
    <row r="661" spans="7:7" ht="9" customHeight="1">
      <c r="G661" s="2"/>
    </row>
    <row r="662" spans="7:7" ht="9" customHeight="1">
      <c r="G662" s="2"/>
    </row>
    <row r="663" spans="7:7" ht="9" customHeight="1">
      <c r="G663" s="2"/>
    </row>
    <row r="664" spans="7:7" ht="9" customHeight="1">
      <c r="G664" s="2"/>
    </row>
    <row r="665" spans="7:7" ht="9" customHeight="1">
      <c r="G665" s="2"/>
    </row>
    <row r="666" spans="7:7" ht="9" customHeight="1">
      <c r="G666" s="2"/>
    </row>
    <row r="667" spans="7:7" ht="9" customHeight="1">
      <c r="G667" s="2"/>
    </row>
    <row r="668" spans="7:7" ht="9" customHeight="1">
      <c r="G668" s="2"/>
    </row>
    <row r="669" spans="7:7" ht="9" customHeight="1">
      <c r="G669" s="2"/>
    </row>
    <row r="670" spans="7:7" ht="9" customHeight="1">
      <c r="G670" s="2"/>
    </row>
    <row r="671" spans="7:7" ht="9" customHeight="1">
      <c r="G671" s="2"/>
    </row>
    <row r="672" spans="7:7" ht="9" customHeight="1">
      <c r="G672" s="2"/>
    </row>
    <row r="673" spans="7:7" ht="9" customHeight="1">
      <c r="G673" s="2"/>
    </row>
    <row r="674" spans="7:7" ht="9" customHeight="1">
      <c r="G674" s="2"/>
    </row>
    <row r="675" spans="7:7" ht="9" customHeight="1">
      <c r="G675" s="2"/>
    </row>
    <row r="676" spans="7:7" ht="9" customHeight="1">
      <c r="G676" s="2"/>
    </row>
    <row r="677" spans="7:7" ht="9" customHeight="1">
      <c r="G677" s="2"/>
    </row>
    <row r="678" spans="7:7" ht="9" customHeight="1">
      <c r="G678" s="2"/>
    </row>
    <row r="679" spans="7:7" ht="9" customHeight="1">
      <c r="G679" s="2"/>
    </row>
    <row r="680" spans="7:7" ht="9" customHeight="1">
      <c r="G680" s="2"/>
    </row>
    <row r="681" spans="7:7" ht="9" customHeight="1">
      <c r="G681" s="2"/>
    </row>
    <row r="682" spans="7:7" ht="9" customHeight="1">
      <c r="G682" s="2"/>
    </row>
    <row r="683" spans="7:7" ht="9" customHeight="1">
      <c r="G683" s="2"/>
    </row>
    <row r="684" spans="7:7" ht="9" customHeight="1">
      <c r="G684" s="2"/>
    </row>
    <row r="685" spans="7:7" ht="9" customHeight="1">
      <c r="G685" s="2"/>
    </row>
    <row r="686" spans="7:7" ht="9" customHeight="1">
      <c r="G686" s="2"/>
    </row>
    <row r="687" spans="7:7" ht="9" customHeight="1">
      <c r="G687" s="2"/>
    </row>
    <row r="688" spans="7:7" ht="9" customHeight="1">
      <c r="G688" s="2"/>
    </row>
    <row r="689" spans="7:7" ht="9" customHeight="1">
      <c r="G689" s="2"/>
    </row>
    <row r="690" spans="7:7" ht="9" customHeight="1">
      <c r="G690" s="2"/>
    </row>
    <row r="691" spans="7:7" ht="9" customHeight="1">
      <c r="G691" s="2"/>
    </row>
    <row r="692" spans="7:7" ht="9" customHeight="1">
      <c r="G692" s="2"/>
    </row>
    <row r="693" spans="7:7" ht="9" customHeight="1">
      <c r="G693" s="2"/>
    </row>
    <row r="694" spans="7:7" ht="9" customHeight="1">
      <c r="G694" s="2"/>
    </row>
    <row r="695" spans="7:7" ht="9" customHeight="1">
      <c r="G695" s="2"/>
    </row>
    <row r="696" spans="7:7" ht="9" customHeight="1">
      <c r="G696" s="2"/>
    </row>
    <row r="697" spans="7:7" ht="9" customHeight="1">
      <c r="G697" s="2"/>
    </row>
    <row r="698" spans="7:7" ht="9" customHeight="1">
      <c r="G698" s="2"/>
    </row>
    <row r="699" spans="7:7" ht="9" customHeight="1">
      <c r="G699" s="2"/>
    </row>
    <row r="700" spans="7:7" ht="9" customHeight="1">
      <c r="G700" s="2"/>
    </row>
    <row r="701" spans="7:7" ht="9" customHeight="1">
      <c r="G701" s="2"/>
    </row>
    <row r="702" spans="7:7" ht="9" customHeight="1">
      <c r="G702" s="2"/>
    </row>
    <row r="703" spans="7:7" ht="9" customHeight="1">
      <c r="G703" s="2"/>
    </row>
    <row r="704" spans="7:7" ht="9" customHeight="1">
      <c r="G704" s="2"/>
    </row>
    <row r="705" spans="7:7" ht="9" customHeight="1">
      <c r="G705" s="2"/>
    </row>
    <row r="706" spans="7:7" ht="9" customHeight="1">
      <c r="G706" s="2"/>
    </row>
    <row r="707" spans="7:7" ht="9" customHeight="1">
      <c r="G707" s="2"/>
    </row>
    <row r="708" spans="7:7" ht="9" customHeight="1">
      <c r="G708" s="2"/>
    </row>
    <row r="709" spans="7:7" ht="9" customHeight="1">
      <c r="G709" s="2"/>
    </row>
    <row r="710" spans="7:7" ht="9" customHeight="1">
      <c r="G710" s="2"/>
    </row>
    <row r="711" spans="7:7" ht="9" customHeight="1">
      <c r="G711" s="2"/>
    </row>
    <row r="712" spans="7:7" ht="9" customHeight="1">
      <c r="G712" s="2"/>
    </row>
    <row r="713" spans="7:7" ht="9" customHeight="1">
      <c r="G713" s="2"/>
    </row>
    <row r="714" spans="7:7" ht="9" customHeight="1">
      <c r="G714" s="2"/>
    </row>
    <row r="715" spans="7:7" ht="9" customHeight="1">
      <c r="G715" s="2"/>
    </row>
    <row r="716" spans="7:7" ht="9" customHeight="1">
      <c r="G716" s="2"/>
    </row>
    <row r="717" spans="7:7" ht="9" customHeight="1">
      <c r="G717" s="2"/>
    </row>
    <row r="718" spans="7:7" ht="9" customHeight="1">
      <c r="G718" s="2"/>
    </row>
    <row r="719" spans="7:7" ht="9" customHeight="1">
      <c r="G719" s="2"/>
    </row>
    <row r="720" spans="7:7" ht="9" customHeight="1">
      <c r="G720" s="2"/>
    </row>
    <row r="721" spans="7:7" ht="9" customHeight="1">
      <c r="G721" s="2"/>
    </row>
    <row r="722" spans="7:7" ht="9" customHeight="1">
      <c r="G722" s="2"/>
    </row>
    <row r="723" spans="7:7" ht="9" customHeight="1">
      <c r="G723" s="2"/>
    </row>
    <row r="724" spans="7:7" ht="9" customHeight="1">
      <c r="G724" s="2"/>
    </row>
    <row r="725" spans="7:7" ht="9" customHeight="1">
      <c r="G725" s="2"/>
    </row>
    <row r="726" spans="7:7" ht="9" customHeight="1">
      <c r="G726" s="2"/>
    </row>
    <row r="727" spans="7:7" ht="9" customHeight="1">
      <c r="G727" s="2"/>
    </row>
    <row r="728" spans="7:7" ht="9" customHeight="1">
      <c r="G728" s="2"/>
    </row>
    <row r="729" spans="7:7" ht="9" customHeight="1">
      <c r="G729" s="2"/>
    </row>
    <row r="730" spans="7:7" ht="9" customHeight="1">
      <c r="G730" s="2"/>
    </row>
    <row r="731" spans="7:7" ht="9" customHeight="1">
      <c r="G731" s="2"/>
    </row>
    <row r="732" spans="7:7" ht="9" customHeight="1">
      <c r="G732" s="2"/>
    </row>
    <row r="733" spans="7:7" ht="9" customHeight="1">
      <c r="G733" s="2"/>
    </row>
    <row r="734" spans="7:7" ht="9" customHeight="1">
      <c r="G734" s="2"/>
    </row>
    <row r="735" spans="7:7" ht="9" customHeight="1">
      <c r="G735" s="2"/>
    </row>
    <row r="736" spans="7:7" ht="9" customHeight="1">
      <c r="G736" s="2"/>
    </row>
    <row r="737" spans="7:7" ht="9" customHeight="1">
      <c r="G737" s="2"/>
    </row>
    <row r="738" spans="7:7" ht="9" customHeight="1">
      <c r="G738" s="2"/>
    </row>
    <row r="739" spans="7:7" ht="9" customHeight="1">
      <c r="G739" s="2"/>
    </row>
    <row r="740" spans="7:7" ht="9" customHeight="1">
      <c r="G740" s="2"/>
    </row>
    <row r="741" spans="7:7" ht="9" customHeight="1">
      <c r="G741" s="2"/>
    </row>
    <row r="742" spans="7:7" ht="9" customHeight="1">
      <c r="G742" s="2"/>
    </row>
    <row r="743" spans="7:7" ht="9" customHeight="1">
      <c r="G743" s="2"/>
    </row>
    <row r="744" spans="7:7" ht="9" customHeight="1">
      <c r="G744" s="2"/>
    </row>
    <row r="745" spans="7:7" ht="9" customHeight="1">
      <c r="G745" s="2"/>
    </row>
    <row r="746" spans="7:7" ht="9" customHeight="1">
      <c r="G746" s="2"/>
    </row>
    <row r="747" spans="7:7" ht="9" customHeight="1">
      <c r="G747" s="2"/>
    </row>
    <row r="748" spans="7:7" ht="9" customHeight="1">
      <c r="G748" s="2"/>
    </row>
    <row r="749" spans="7:7" ht="9" customHeight="1">
      <c r="G749" s="2"/>
    </row>
    <row r="750" spans="7:7" ht="9" customHeight="1">
      <c r="G750" s="2"/>
    </row>
    <row r="751" spans="7:7" ht="9" customHeight="1">
      <c r="G751" s="2"/>
    </row>
    <row r="752" spans="7:7" ht="9" customHeight="1">
      <c r="G752" s="2"/>
    </row>
    <row r="753" spans="1:7" ht="9" customHeight="1">
      <c r="G753" s="2"/>
    </row>
    <row r="754" spans="1:7" ht="9" customHeight="1">
      <c r="G754" s="2"/>
    </row>
    <row r="755" spans="1:7" ht="9" customHeight="1">
      <c r="G755" s="2"/>
    </row>
    <row r="756" spans="1:7" ht="9" customHeight="1">
      <c r="G756" s="2"/>
    </row>
    <row r="757" spans="1:7" ht="9" customHeight="1">
      <c r="G757" s="2"/>
    </row>
    <row r="758" spans="1:7" ht="9" customHeight="1">
      <c r="G758" s="2"/>
    </row>
    <row r="759" spans="1:7" ht="9" customHeight="1">
      <c r="G759" s="2"/>
    </row>
    <row r="760" spans="1:7" ht="9" customHeight="1">
      <c r="G760" s="2"/>
    </row>
    <row r="761" spans="1:7" ht="9" customHeight="1">
      <c r="G761" s="2"/>
    </row>
    <row r="762" spans="1:7" ht="9" customHeight="1">
      <c r="G762" s="2"/>
    </row>
    <row r="763" spans="1:7" ht="9" customHeight="1">
      <c r="G763" s="2"/>
    </row>
    <row r="764" spans="1:7" ht="9" customHeight="1">
      <c r="G764" s="2"/>
    </row>
    <row r="765" spans="1:7" ht="9" customHeight="1">
      <c r="G765" s="2"/>
    </row>
    <row r="766" spans="1:7" ht="9" customHeight="1">
      <c r="A766" s="14"/>
      <c r="C766" s="15"/>
      <c r="E766" s="3"/>
      <c r="F766" s="28"/>
      <c r="G766" s="16"/>
    </row>
    <row r="767" spans="1:7" ht="9" customHeight="1">
      <c r="G767" s="2"/>
    </row>
    <row r="768" spans="1:7" ht="9" customHeight="1">
      <c r="G768" s="2"/>
    </row>
    <row r="769" spans="7:7" ht="9" customHeight="1">
      <c r="G769" s="2"/>
    </row>
    <row r="770" spans="7:7" ht="8.25" customHeight="1">
      <c r="G770" s="2"/>
    </row>
    <row r="771" spans="7:7" ht="8.25" customHeight="1">
      <c r="G771" s="2"/>
    </row>
    <row r="772" spans="7:7" ht="8.25" customHeight="1">
      <c r="G772" s="2"/>
    </row>
    <row r="773" spans="7:7" ht="8.25" customHeight="1">
      <c r="G773" s="2"/>
    </row>
    <row r="774" spans="7:7" ht="8.25" customHeight="1">
      <c r="G774" s="2"/>
    </row>
    <row r="775" spans="7:7" ht="8.25" customHeight="1">
      <c r="G775" s="2"/>
    </row>
  </sheetData>
  <autoFilter ref="A1:J24" xr:uid="{00000000-0001-0000-0100-000000000000}"/>
  <phoneticPr fontId="36" type="noConversion"/>
  <printOptions gridLines="1" gridLinesSet="0"/>
  <pageMargins left="0.86614173228346458" right="0.19685039370078741" top="0.74803149606299213" bottom="0.78740157480314965" header="0.39370078740157483" footer="0.39370078740157483"/>
  <pageSetup paperSize="9" scale="54" orientation="portrait" horizontalDpi="300" verticalDpi="180" r:id="rId1"/>
  <headerFooter alignWithMargins="0">
    <oddHeader>&amp;L&amp;"Arial,Gras"&amp;14FFJSN LIGUE RHONE ALPES &amp;R&amp;"Arial,Gras"&amp;14LICENCES BARQUE 1997</oddHeader>
    <oddFooter>&amp;L&amp;D  &amp;T&amp;Cpage  &amp;P</oddFooter>
  </headerFooter>
  <rowBreaks count="6" manualBreakCount="6">
    <brk id="65" min="1" max="6" man="1"/>
    <brk id="151" min="1" max="6" man="1"/>
    <brk id="238" min="1" max="6" man="1"/>
    <brk id="367" min="1" max="6" man="1"/>
    <brk id="474" min="1" max="6" man="1"/>
    <brk id="684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357C-4ED3-4DD0-9893-27F8298251A4}">
  <dimension ref="A1:H774"/>
  <sheetViews>
    <sheetView view="pageBreakPreview" topLeftCell="A4" zoomScale="154" zoomScaleNormal="75" zoomScaleSheetLayoutView="154" workbookViewId="0">
      <selection activeCell="I15" sqref="I15"/>
    </sheetView>
  </sheetViews>
  <sheetFormatPr baseColWidth="10" defaultColWidth="10.21875" defaultRowHeight="8.25" customHeight="1"/>
  <cols>
    <col min="1" max="1" width="9.44140625" style="2" customWidth="1"/>
    <col min="2" max="2" width="7.77734375" style="3" customWidth="1"/>
    <col min="3" max="3" width="20.77734375" style="1" customWidth="1"/>
    <col min="4" max="4" width="4.77734375" style="1" customWidth="1"/>
    <col min="5" max="5" width="11.5546875" style="1" customWidth="1"/>
    <col min="6" max="6" width="7.44140625" style="1" customWidth="1"/>
    <col min="7" max="7" width="13.5546875" style="1" customWidth="1"/>
    <col min="8" max="8" width="12.77734375" style="1" customWidth="1"/>
    <col min="9" max="16384" width="10.21875" style="1"/>
  </cols>
  <sheetData>
    <row r="1" spans="1:7" ht="12" customHeight="1" thickBot="1">
      <c r="A1" s="239" t="s">
        <v>7</v>
      </c>
      <c r="B1" s="238" t="s">
        <v>15</v>
      </c>
      <c r="C1" s="237" t="s">
        <v>6</v>
      </c>
      <c r="D1" s="237"/>
      <c r="E1" s="237" t="s">
        <v>2</v>
      </c>
      <c r="F1" s="240" t="s">
        <v>8</v>
      </c>
      <c r="G1" s="237" t="s">
        <v>9</v>
      </c>
    </row>
    <row r="2" spans="1:7" ht="9" customHeight="1">
      <c r="A2" s="2">
        <v>11028</v>
      </c>
      <c r="C2" s="12" t="s">
        <v>104</v>
      </c>
      <c r="D2" s="12"/>
      <c r="E2" s="3" t="s">
        <v>10</v>
      </c>
      <c r="F2" s="1" t="s">
        <v>29</v>
      </c>
      <c r="G2" s="30">
        <v>43587</v>
      </c>
    </row>
    <row r="3" spans="1:7" ht="9" customHeight="1">
      <c r="A3" s="2">
        <v>11065</v>
      </c>
      <c r="C3" s="12" t="s">
        <v>105</v>
      </c>
      <c r="D3" s="12"/>
      <c r="E3" s="12" t="s">
        <v>11</v>
      </c>
      <c r="F3" s="1" t="s">
        <v>29</v>
      </c>
      <c r="G3" s="30">
        <v>42936</v>
      </c>
    </row>
    <row r="4" spans="1:7" ht="9" customHeight="1">
      <c r="A4" s="2">
        <v>11066</v>
      </c>
      <c r="C4" s="12" t="s">
        <v>106</v>
      </c>
      <c r="D4" s="12"/>
      <c r="E4" s="12" t="s">
        <v>11</v>
      </c>
      <c r="F4" s="1" t="s">
        <v>30</v>
      </c>
      <c r="G4" s="30">
        <v>42122</v>
      </c>
    </row>
    <row r="5" spans="1:7" ht="9" customHeight="1">
      <c r="A5" s="2">
        <v>12632</v>
      </c>
      <c r="B5" s="244"/>
      <c r="C5" s="1" t="s">
        <v>107</v>
      </c>
      <c r="E5" s="1" t="s">
        <v>18</v>
      </c>
      <c r="F5" s="1" t="s">
        <v>79</v>
      </c>
      <c r="G5" s="30">
        <v>41494</v>
      </c>
    </row>
    <row r="6" spans="1:7" ht="9" customHeight="1">
      <c r="A6" s="2">
        <v>12650</v>
      </c>
      <c r="B6" s="244"/>
      <c r="C6" s="1" t="s">
        <v>69</v>
      </c>
      <c r="E6" s="1" t="s">
        <v>4</v>
      </c>
      <c r="F6" s="1" t="s">
        <v>108</v>
      </c>
      <c r="G6" s="30">
        <v>41541</v>
      </c>
    </row>
    <row r="7" spans="1:7" ht="9" customHeight="1">
      <c r="A7" s="2">
        <v>13020</v>
      </c>
      <c r="C7" s="1" t="s">
        <v>70</v>
      </c>
      <c r="D7" s="3"/>
      <c r="E7" s="1" t="s">
        <v>3</v>
      </c>
      <c r="F7" s="1" t="s">
        <v>79</v>
      </c>
      <c r="G7" s="30">
        <v>41642</v>
      </c>
    </row>
    <row r="8" spans="1:7" ht="9" customHeight="1">
      <c r="A8" s="2">
        <v>13055</v>
      </c>
      <c r="C8" s="1" t="s">
        <v>109</v>
      </c>
      <c r="D8" s="3"/>
      <c r="E8" s="1" t="s">
        <v>5</v>
      </c>
      <c r="F8" s="1" t="s">
        <v>31</v>
      </c>
      <c r="G8" s="30">
        <v>42011</v>
      </c>
    </row>
    <row r="9" spans="1:7" ht="9" customHeight="1">
      <c r="A9" s="2">
        <v>13074</v>
      </c>
      <c r="C9" s="1" t="s">
        <v>110</v>
      </c>
      <c r="D9" s="3"/>
      <c r="E9" s="1" t="s">
        <v>4</v>
      </c>
      <c r="F9" s="1" t="s">
        <v>30</v>
      </c>
      <c r="G9" s="30">
        <v>42386</v>
      </c>
    </row>
    <row r="10" spans="1:7" ht="9" customHeight="1">
      <c r="A10" s="2">
        <v>13172</v>
      </c>
      <c r="C10" s="1" t="s">
        <v>111</v>
      </c>
      <c r="D10" s="3"/>
      <c r="E10" s="1" t="s">
        <v>4</v>
      </c>
      <c r="F10" s="1" t="s">
        <v>31</v>
      </c>
      <c r="G10" s="30">
        <v>42454</v>
      </c>
    </row>
    <row r="11" spans="1:7" ht="9" customHeight="1">
      <c r="A11" s="14">
        <v>13246</v>
      </c>
      <c r="C11" s="15" t="s">
        <v>71</v>
      </c>
      <c r="D11" s="3"/>
      <c r="E11" s="3" t="s">
        <v>11</v>
      </c>
      <c r="F11" s="28" t="s">
        <v>79</v>
      </c>
      <c r="G11" s="16">
        <v>41320</v>
      </c>
    </row>
    <row r="12" spans="1:7" ht="9" customHeight="1">
      <c r="A12" s="14">
        <v>13278</v>
      </c>
      <c r="C12" s="15" t="s">
        <v>75</v>
      </c>
      <c r="D12" s="3"/>
      <c r="E12" s="3" t="s">
        <v>12</v>
      </c>
      <c r="F12" s="28" t="s">
        <v>79</v>
      </c>
      <c r="G12" s="16">
        <v>41624</v>
      </c>
    </row>
    <row r="13" spans="1:7" ht="9" customHeight="1">
      <c r="A13" s="14">
        <v>13320</v>
      </c>
      <c r="C13" s="15" t="s">
        <v>74</v>
      </c>
      <c r="D13" s="3"/>
      <c r="E13" s="3" t="s">
        <v>11</v>
      </c>
      <c r="F13" s="28" t="s">
        <v>108</v>
      </c>
      <c r="G13" s="16">
        <v>41788</v>
      </c>
    </row>
    <row r="14" spans="1:7" ht="9" customHeight="1">
      <c r="A14" s="14">
        <v>13329</v>
      </c>
      <c r="C14" s="15" t="s">
        <v>73</v>
      </c>
      <c r="D14" s="3"/>
      <c r="E14" s="3" t="s">
        <v>18</v>
      </c>
      <c r="F14" s="28" t="s">
        <v>79</v>
      </c>
      <c r="G14" s="16">
        <v>41278</v>
      </c>
    </row>
    <row r="15" spans="1:7" ht="9" customHeight="1">
      <c r="A15" s="14">
        <v>13331</v>
      </c>
      <c r="C15" s="15" t="s">
        <v>72</v>
      </c>
      <c r="D15" s="3"/>
      <c r="E15" s="3" t="s">
        <v>18</v>
      </c>
      <c r="F15" s="28" t="s">
        <v>31</v>
      </c>
      <c r="G15" s="16">
        <v>41729</v>
      </c>
    </row>
    <row r="16" spans="1:7" ht="9" customHeight="1">
      <c r="A16" s="14">
        <v>13362</v>
      </c>
      <c r="C16" s="15" t="s">
        <v>112</v>
      </c>
      <c r="D16" s="3"/>
      <c r="E16" s="3" t="s">
        <v>10</v>
      </c>
      <c r="F16" s="28" t="s">
        <v>31</v>
      </c>
      <c r="G16" s="16">
        <v>42278</v>
      </c>
    </row>
    <row r="17" spans="1:7" ht="9" customHeight="1">
      <c r="A17" s="14">
        <v>13386</v>
      </c>
      <c r="C17" s="15" t="s">
        <v>113</v>
      </c>
      <c r="D17" s="3"/>
      <c r="E17" s="3" t="s">
        <v>81</v>
      </c>
      <c r="F17" s="28" t="s">
        <v>31</v>
      </c>
      <c r="G17" s="16">
        <v>41982</v>
      </c>
    </row>
    <row r="18" spans="1:7" ht="9" customHeight="1">
      <c r="A18" s="14">
        <v>13558</v>
      </c>
      <c r="C18" s="15" t="s">
        <v>114</v>
      </c>
      <c r="D18" s="3"/>
      <c r="E18" s="3" t="s">
        <v>10</v>
      </c>
      <c r="F18" s="28" t="s">
        <v>31</v>
      </c>
      <c r="G18" s="16">
        <v>42017</v>
      </c>
    </row>
    <row r="19" spans="1:7" ht="9" customHeight="1">
      <c r="A19" s="14">
        <v>13580</v>
      </c>
      <c r="C19" s="15" t="s">
        <v>115</v>
      </c>
      <c r="D19" s="3"/>
      <c r="E19" s="3" t="s">
        <v>5</v>
      </c>
      <c r="F19" s="28" t="s">
        <v>79</v>
      </c>
      <c r="G19" s="16">
        <v>41299</v>
      </c>
    </row>
    <row r="20" spans="1:7" ht="9" customHeight="1">
      <c r="A20" s="14">
        <v>13637</v>
      </c>
      <c r="C20" s="15" t="s">
        <v>116</v>
      </c>
      <c r="D20" s="3"/>
      <c r="E20" s="3" t="s">
        <v>18</v>
      </c>
      <c r="F20" s="28" t="s">
        <v>31</v>
      </c>
      <c r="G20" s="16">
        <v>42022</v>
      </c>
    </row>
    <row r="21" spans="1:7" ht="9" customHeight="1">
      <c r="A21" s="14">
        <v>13655</v>
      </c>
      <c r="C21" s="15" t="s">
        <v>117</v>
      </c>
      <c r="D21" s="3"/>
      <c r="E21" s="3" t="s">
        <v>5</v>
      </c>
      <c r="F21" s="28" t="s">
        <v>31</v>
      </c>
      <c r="G21" s="16">
        <v>42011</v>
      </c>
    </row>
    <row r="22" spans="1:7" ht="9" customHeight="1">
      <c r="A22" s="14">
        <v>13672</v>
      </c>
      <c r="C22" s="15" t="s">
        <v>118</v>
      </c>
      <c r="D22" s="3"/>
      <c r="E22" s="3" t="s">
        <v>3</v>
      </c>
      <c r="F22" s="28" t="s">
        <v>108</v>
      </c>
      <c r="G22" s="16">
        <v>41625</v>
      </c>
    </row>
    <row r="23" spans="1:7" ht="9" customHeight="1">
      <c r="A23" s="2">
        <v>266</v>
      </c>
      <c r="B23" s="61"/>
      <c r="C23" s="1" t="s">
        <v>119</v>
      </c>
      <c r="D23" s="245"/>
      <c r="E23" s="1" t="s">
        <v>4</v>
      </c>
      <c r="G23" s="30">
        <v>43914</v>
      </c>
    </row>
    <row r="24" spans="1:7" ht="9" customHeight="1">
      <c r="A24" s="14"/>
      <c r="B24"/>
      <c r="C24" s="15"/>
      <c r="D24"/>
      <c r="E24" s="3"/>
      <c r="F24" s="28"/>
      <c r="G24" s="16"/>
    </row>
    <row r="25" spans="1:7" ht="9" customHeight="1">
      <c r="A25" s="14"/>
      <c r="B25"/>
      <c r="C25" s="15"/>
      <c r="D25"/>
      <c r="E25" s="3"/>
      <c r="F25" s="28"/>
      <c r="G25" s="16"/>
    </row>
    <row r="26" spans="1:7" ht="9" customHeight="1">
      <c r="A26" s="14"/>
      <c r="B26"/>
      <c r="C26" s="15"/>
      <c r="D26"/>
      <c r="E26" s="3"/>
      <c r="F26" s="28"/>
      <c r="G26" s="16"/>
    </row>
    <row r="27" spans="1:7" ht="9" customHeight="1">
      <c r="A27" s="14"/>
      <c r="B27"/>
      <c r="C27" s="15"/>
      <c r="D27"/>
      <c r="E27" s="3"/>
      <c r="F27" s="28"/>
      <c r="G27" s="16"/>
    </row>
    <row r="28" spans="1:7" ht="9" customHeight="1">
      <c r="A28" s="14"/>
      <c r="B28"/>
      <c r="C28" s="15"/>
      <c r="D28"/>
      <c r="E28" s="3"/>
      <c r="F28" s="28"/>
      <c r="G28" s="16"/>
    </row>
    <row r="29" spans="1:7" ht="9" customHeight="1">
      <c r="A29" s="14"/>
      <c r="B29"/>
      <c r="C29" s="15"/>
      <c r="D29"/>
      <c r="E29" s="3"/>
      <c r="F29" s="28"/>
      <c r="G29" s="16"/>
    </row>
    <row r="30" spans="1:7" ht="9" customHeight="1">
      <c r="A30" s="14"/>
      <c r="B30"/>
      <c r="C30" s="15"/>
      <c r="D30"/>
      <c r="E30" s="3"/>
      <c r="F30" s="28"/>
      <c r="G30" s="16"/>
    </row>
    <row r="31" spans="1:7" ht="9" customHeight="1">
      <c r="A31" s="14"/>
      <c r="B31"/>
      <c r="C31" s="15"/>
      <c r="D31"/>
      <c r="E31" s="3"/>
      <c r="F31" s="28"/>
      <c r="G31" s="16"/>
    </row>
    <row r="32" spans="1:7" ht="9" customHeight="1">
      <c r="A32" s="14"/>
      <c r="B32"/>
      <c r="C32" s="15"/>
      <c r="D32"/>
      <c r="E32" s="3"/>
      <c r="F32" s="28"/>
      <c r="G32" s="16"/>
    </row>
    <row r="33" spans="1:7" ht="9" customHeight="1">
      <c r="A33" s="14"/>
      <c r="B33"/>
      <c r="C33" s="15"/>
      <c r="D33"/>
      <c r="E33" s="3"/>
      <c r="F33" s="28"/>
      <c r="G33" s="16"/>
    </row>
    <row r="34" spans="1:7" ht="9" customHeight="1">
      <c r="A34" s="241"/>
      <c r="B34" s="242"/>
      <c r="C34" s="15"/>
      <c r="E34" s="15"/>
      <c r="F34" s="28"/>
      <c r="G34" s="16"/>
    </row>
    <row r="35" spans="1:7" ht="9" customHeight="1">
      <c r="A35" s="14"/>
      <c r="B35"/>
      <c r="C35" s="15"/>
      <c r="D35"/>
      <c r="E35" s="3"/>
      <c r="F35" s="28"/>
      <c r="G35" s="16"/>
    </row>
    <row r="36" spans="1:7" ht="9" customHeight="1">
      <c r="A36" s="14"/>
      <c r="B36"/>
      <c r="C36" s="15"/>
      <c r="D36"/>
      <c r="E36" s="3"/>
      <c r="F36" s="28"/>
      <c r="G36" s="16"/>
    </row>
    <row r="37" spans="1:7" ht="9" customHeight="1">
      <c r="A37" s="14"/>
      <c r="B37"/>
      <c r="C37" s="15"/>
      <c r="D37"/>
      <c r="E37" s="3"/>
      <c r="F37" s="28"/>
      <c r="G37" s="16"/>
    </row>
    <row r="38" spans="1:7" ht="9" customHeight="1">
      <c r="A38" s="14"/>
      <c r="B38"/>
      <c r="C38" s="15"/>
      <c r="D38"/>
      <c r="E38" s="3"/>
      <c r="F38" s="28"/>
      <c r="G38" s="16"/>
    </row>
    <row r="39" spans="1:7" ht="9" customHeight="1">
      <c r="A39" s="14"/>
      <c r="C39" s="15"/>
      <c r="E39" s="3"/>
      <c r="F39" s="28"/>
      <c r="G39" s="16"/>
    </row>
    <row r="40" spans="1:7" ht="9" customHeight="1">
      <c r="A40" s="14"/>
      <c r="C40" s="15"/>
      <c r="E40" s="3"/>
      <c r="F40" s="28"/>
      <c r="G40" s="16"/>
    </row>
    <row r="41" spans="1:7" ht="9" customHeight="1">
      <c r="A41" s="14"/>
      <c r="C41" s="15"/>
      <c r="E41" s="3"/>
      <c r="F41" s="28"/>
      <c r="G41" s="16"/>
    </row>
    <row r="42" spans="1:7" ht="9" customHeight="1">
      <c r="A42" s="14"/>
      <c r="C42" s="15"/>
      <c r="E42" s="15"/>
      <c r="F42" s="28"/>
      <c r="G42" s="16"/>
    </row>
    <row r="43" spans="1:7" ht="9" customHeight="1">
      <c r="A43" s="14"/>
      <c r="C43" s="15"/>
      <c r="E43" s="3"/>
      <c r="F43" s="28"/>
      <c r="G43" s="16"/>
    </row>
    <row r="44" spans="1:7" ht="9" customHeight="1">
      <c r="A44" s="14"/>
      <c r="C44" s="15"/>
      <c r="E44" s="3"/>
      <c r="F44" s="28"/>
      <c r="G44" s="16"/>
    </row>
    <row r="45" spans="1:7" ht="9" customHeight="1">
      <c r="A45" s="14"/>
      <c r="C45" s="15"/>
      <c r="E45" s="3"/>
      <c r="F45" s="28"/>
      <c r="G45" s="16"/>
    </row>
    <row r="46" spans="1:7" ht="9" customHeight="1">
      <c r="A46" s="14"/>
      <c r="C46" s="15"/>
      <c r="E46" s="3"/>
      <c r="F46" s="28"/>
      <c r="G46" s="16"/>
    </row>
    <row r="47" spans="1:7" ht="9" customHeight="1">
      <c r="A47" s="14"/>
      <c r="C47" s="15"/>
      <c r="E47" s="3"/>
      <c r="F47" s="28"/>
      <c r="G47" s="16"/>
    </row>
    <row r="48" spans="1:7" ht="9" customHeight="1">
      <c r="A48" s="14"/>
      <c r="C48" s="15"/>
      <c r="E48" s="3"/>
      <c r="F48" s="28"/>
      <c r="G48" s="16"/>
    </row>
    <row r="49" spans="1:7" ht="9" customHeight="1">
      <c r="A49" s="14"/>
      <c r="C49" s="15"/>
      <c r="E49" s="3"/>
      <c r="F49" s="28"/>
      <c r="G49" s="16"/>
    </row>
    <row r="50" spans="1:7" ht="9" customHeight="1">
      <c r="A50" s="14"/>
      <c r="C50" s="15"/>
      <c r="E50" s="3"/>
      <c r="F50" s="28"/>
      <c r="G50" s="16"/>
    </row>
    <row r="51" spans="1:7" ht="9" customHeight="1">
      <c r="A51" s="14"/>
      <c r="C51" s="15"/>
      <c r="E51" s="3"/>
      <c r="F51" s="28"/>
      <c r="G51" s="16"/>
    </row>
    <row r="52" spans="1:7" ht="9" customHeight="1">
      <c r="A52" s="14"/>
      <c r="C52" s="15"/>
      <c r="D52" s="12"/>
      <c r="E52" s="15"/>
      <c r="F52" s="28"/>
      <c r="G52" s="16"/>
    </row>
    <row r="53" spans="1:7" ht="9" customHeight="1">
      <c r="A53" s="14"/>
      <c r="C53" s="15"/>
      <c r="D53" s="12"/>
      <c r="E53" s="15"/>
      <c r="F53" s="28"/>
      <c r="G53" s="16"/>
    </row>
    <row r="54" spans="1:7" ht="9" customHeight="1">
      <c r="A54" s="14"/>
      <c r="C54" s="15"/>
      <c r="D54" s="12"/>
      <c r="E54" s="15"/>
      <c r="F54" s="28"/>
      <c r="G54" s="16"/>
    </row>
    <row r="55" spans="1:7" ht="9" customHeight="1">
      <c r="A55" s="14"/>
      <c r="C55" s="15"/>
      <c r="D55" s="12"/>
      <c r="E55" s="15"/>
      <c r="F55" s="28"/>
      <c r="G55" s="16"/>
    </row>
    <row r="56" spans="1:7" ht="9" customHeight="1">
      <c r="A56" s="14"/>
      <c r="C56" s="15"/>
      <c r="D56" s="12"/>
      <c r="E56" s="15"/>
      <c r="F56" s="28"/>
      <c r="G56" s="16"/>
    </row>
    <row r="57" spans="1:7" ht="9" customHeight="1">
      <c r="A57" s="14"/>
      <c r="C57" s="15"/>
      <c r="D57" s="12"/>
      <c r="E57" s="15"/>
      <c r="F57" s="28"/>
      <c r="G57" s="16"/>
    </row>
    <row r="58" spans="1:7" ht="9" customHeight="1">
      <c r="A58" s="14"/>
      <c r="C58" s="15"/>
      <c r="D58" s="12"/>
      <c r="E58" s="15"/>
      <c r="F58" s="28"/>
      <c r="G58" s="16"/>
    </row>
    <row r="59" spans="1:7" ht="9" customHeight="1">
      <c r="A59" s="10"/>
      <c r="C59" s="11"/>
      <c r="D59" s="12"/>
      <c r="E59" s="11"/>
      <c r="F59" s="28"/>
      <c r="G59" s="13"/>
    </row>
    <row r="60" spans="1:7" ht="9" customHeight="1">
      <c r="A60" s="10"/>
      <c r="C60" s="11"/>
      <c r="D60" s="12"/>
      <c r="E60" s="11"/>
      <c r="F60" s="28"/>
      <c r="G60" s="13"/>
    </row>
    <row r="61" spans="1:7" ht="9" customHeight="1">
      <c r="A61" s="14"/>
      <c r="C61" s="15"/>
      <c r="E61" s="3"/>
      <c r="F61" s="28"/>
      <c r="G61" s="16"/>
    </row>
    <row r="62" spans="1:7" ht="9" customHeight="1">
      <c r="A62" s="14"/>
      <c r="C62" s="15"/>
      <c r="E62" s="3"/>
      <c r="F62" s="28"/>
      <c r="G62" s="16"/>
    </row>
    <row r="63" spans="1:7" ht="9" customHeight="1">
      <c r="A63" s="14"/>
      <c r="C63" s="15"/>
      <c r="E63" s="3"/>
      <c r="F63" s="28"/>
      <c r="G63" s="16"/>
    </row>
    <row r="64" spans="1:7" ht="9" customHeight="1">
      <c r="A64" s="14"/>
      <c r="C64" s="15"/>
      <c r="E64" s="3"/>
      <c r="F64" s="28"/>
      <c r="G64" s="16"/>
    </row>
    <row r="65" spans="1:7" ht="9" customHeight="1">
      <c r="A65" s="14"/>
      <c r="C65" s="15"/>
      <c r="E65" s="3"/>
      <c r="F65" s="28"/>
      <c r="G65" s="16"/>
    </row>
    <row r="66" spans="1:7" ht="9" customHeight="1">
      <c r="A66" s="14"/>
      <c r="C66" s="15"/>
      <c r="E66" s="3"/>
      <c r="F66" s="28"/>
      <c r="G66" s="16"/>
    </row>
    <row r="67" spans="1:7" ht="9" customHeight="1">
      <c r="A67" s="14"/>
      <c r="C67" s="15"/>
      <c r="E67" s="3"/>
      <c r="F67" s="28"/>
      <c r="G67" s="16"/>
    </row>
    <row r="68" spans="1:7" ht="9" customHeight="1">
      <c r="A68" s="14"/>
      <c r="C68" s="15"/>
      <c r="E68" s="3"/>
      <c r="F68" s="28"/>
      <c r="G68" s="16"/>
    </row>
    <row r="69" spans="1:7" ht="9" customHeight="1">
      <c r="A69" s="14"/>
      <c r="C69" s="15"/>
      <c r="E69" s="3"/>
      <c r="F69" s="28"/>
      <c r="G69" s="16"/>
    </row>
    <row r="70" spans="1:7" ht="9" customHeight="1">
      <c r="A70" s="14"/>
      <c r="C70" s="15"/>
      <c r="E70" s="3"/>
      <c r="F70" s="28"/>
      <c r="G70" s="16"/>
    </row>
    <row r="71" spans="1:7" ht="9" customHeight="1">
      <c r="A71" s="14"/>
      <c r="C71" s="15"/>
      <c r="E71" s="3"/>
      <c r="F71" s="28"/>
      <c r="G71" s="16"/>
    </row>
    <row r="72" spans="1:7" ht="9" customHeight="1">
      <c r="A72" s="14"/>
      <c r="C72" s="15"/>
      <c r="E72" s="3"/>
      <c r="F72" s="28"/>
      <c r="G72" s="16"/>
    </row>
    <row r="73" spans="1:7" ht="9" customHeight="1">
      <c r="A73" s="14"/>
      <c r="C73" s="15"/>
      <c r="E73" s="3"/>
      <c r="F73" s="28"/>
      <c r="G73" s="16"/>
    </row>
    <row r="74" spans="1:7" ht="9" customHeight="1">
      <c r="A74" s="14"/>
      <c r="C74" s="15"/>
      <c r="E74" s="3"/>
      <c r="F74" s="28"/>
      <c r="G74" s="16"/>
    </row>
    <row r="75" spans="1:7" ht="9" customHeight="1">
      <c r="A75" s="14"/>
      <c r="C75" s="15"/>
      <c r="E75" s="3"/>
      <c r="F75" s="28"/>
      <c r="G75" s="16"/>
    </row>
    <row r="76" spans="1:7" ht="9" customHeight="1">
      <c r="A76" s="10"/>
      <c r="C76" s="3"/>
      <c r="E76" s="3"/>
      <c r="F76" s="28"/>
      <c r="G76" s="13"/>
    </row>
    <row r="77" spans="1:7" ht="9" customHeight="1">
      <c r="A77" s="14"/>
      <c r="C77" s="15"/>
      <c r="E77" s="3"/>
      <c r="F77" s="28"/>
      <c r="G77" s="16"/>
    </row>
    <row r="78" spans="1:7" ht="9" customHeight="1">
      <c r="A78" s="14"/>
      <c r="C78" s="15"/>
      <c r="E78" s="3"/>
      <c r="F78" s="28"/>
      <c r="G78" s="16"/>
    </row>
    <row r="79" spans="1:7" ht="9" customHeight="1">
      <c r="A79" s="14"/>
      <c r="C79" s="15"/>
      <c r="E79" s="3"/>
      <c r="F79" s="28"/>
      <c r="G79" s="16"/>
    </row>
    <row r="80" spans="1:7" ht="9" customHeight="1">
      <c r="A80" s="14"/>
      <c r="C80" s="15"/>
      <c r="E80" s="3"/>
      <c r="F80" s="28"/>
      <c r="G80" s="16"/>
    </row>
    <row r="81" spans="1:7" ht="9" customHeight="1">
      <c r="A81" s="14"/>
      <c r="C81" s="15"/>
      <c r="E81" s="3"/>
      <c r="F81" s="28"/>
      <c r="G81" s="16"/>
    </row>
    <row r="82" spans="1:7" ht="9" customHeight="1">
      <c r="A82" s="14"/>
      <c r="C82" s="15"/>
      <c r="E82" s="3"/>
      <c r="F82" s="28"/>
      <c r="G82" s="16"/>
    </row>
    <row r="83" spans="1:7" ht="9" customHeight="1">
      <c r="A83" s="14"/>
      <c r="C83" s="15"/>
      <c r="E83" s="3"/>
      <c r="F83" s="28"/>
      <c r="G83" s="16"/>
    </row>
    <row r="84" spans="1:7" ht="9" customHeight="1">
      <c r="A84" s="14"/>
      <c r="C84" s="15"/>
      <c r="E84" s="3"/>
      <c r="F84" s="28"/>
      <c r="G84" s="16"/>
    </row>
    <row r="85" spans="1:7" ht="9" customHeight="1">
      <c r="A85" s="14"/>
      <c r="C85" s="15"/>
      <c r="E85" s="3"/>
      <c r="F85" s="28"/>
      <c r="G85" s="16"/>
    </row>
    <row r="86" spans="1:7" ht="9" customHeight="1">
      <c r="A86" s="14"/>
      <c r="C86" s="15"/>
      <c r="E86" s="3"/>
      <c r="F86" s="28"/>
      <c r="G86" s="16"/>
    </row>
    <row r="87" spans="1:7" ht="9" customHeight="1">
      <c r="A87" s="10"/>
      <c r="C87" s="15"/>
      <c r="D87" s="12"/>
      <c r="E87" s="15"/>
      <c r="F87" s="28"/>
      <c r="G87" s="13"/>
    </row>
    <row r="88" spans="1:7" ht="9" customHeight="1">
      <c r="A88" s="14"/>
      <c r="C88" s="15"/>
      <c r="E88" s="3"/>
      <c r="F88" s="28"/>
      <c r="G88" s="16"/>
    </row>
    <row r="89" spans="1:7" ht="9" customHeight="1">
      <c r="A89" s="10"/>
      <c r="C89" s="3"/>
      <c r="E89" s="3"/>
      <c r="F89" s="28"/>
      <c r="G89" s="13"/>
    </row>
    <row r="90" spans="1:7" ht="9" customHeight="1">
      <c r="A90" s="14"/>
      <c r="C90" s="15"/>
      <c r="E90" s="3"/>
      <c r="F90" s="28"/>
      <c r="G90" s="16"/>
    </row>
    <row r="91" spans="1:7" ht="9" customHeight="1">
      <c r="A91" s="14"/>
      <c r="C91" s="15"/>
      <c r="E91" s="3"/>
      <c r="F91" s="28"/>
      <c r="G91" s="16"/>
    </row>
    <row r="92" spans="1:7" ht="9" customHeight="1">
      <c r="A92" s="14"/>
      <c r="C92" s="15"/>
      <c r="E92" s="3"/>
      <c r="F92" s="28"/>
      <c r="G92" s="16"/>
    </row>
    <row r="93" spans="1:7" ht="9" customHeight="1">
      <c r="A93" s="14"/>
      <c r="C93" s="15"/>
      <c r="E93" s="3"/>
      <c r="F93" s="28"/>
      <c r="G93" s="16"/>
    </row>
    <row r="94" spans="1:7" ht="9" customHeight="1">
      <c r="A94" s="14"/>
      <c r="C94" s="15"/>
      <c r="E94" s="3"/>
      <c r="F94" s="28"/>
      <c r="G94" s="16"/>
    </row>
    <row r="95" spans="1:7" ht="9" customHeight="1">
      <c r="A95" s="14"/>
      <c r="C95" s="15"/>
      <c r="E95" s="3"/>
      <c r="F95" s="28"/>
      <c r="G95" s="16"/>
    </row>
    <row r="96" spans="1:7" ht="9" customHeight="1">
      <c r="A96" s="14"/>
      <c r="C96" s="15"/>
      <c r="E96" s="3"/>
      <c r="F96" s="28"/>
      <c r="G96" s="16"/>
    </row>
    <row r="97" spans="1:7" ht="9" customHeight="1">
      <c r="A97" s="14"/>
      <c r="C97" s="15"/>
      <c r="E97" s="3"/>
      <c r="F97" s="28"/>
      <c r="G97" s="16"/>
    </row>
    <row r="98" spans="1:7" ht="9" customHeight="1">
      <c r="A98" s="10"/>
      <c r="C98" s="15"/>
      <c r="E98" s="3"/>
      <c r="F98" s="28"/>
      <c r="G98" s="13"/>
    </row>
    <row r="99" spans="1:7" ht="9" customHeight="1">
      <c r="A99" s="14"/>
      <c r="C99" s="15"/>
      <c r="E99" s="3"/>
      <c r="F99" s="28"/>
      <c r="G99" s="16"/>
    </row>
    <row r="100" spans="1:7" ht="9" customHeight="1">
      <c r="A100" s="14"/>
      <c r="C100" s="15"/>
      <c r="D100" s="12"/>
      <c r="E100" s="15"/>
      <c r="F100" s="28"/>
      <c r="G100" s="16"/>
    </row>
    <row r="101" spans="1:7" ht="9" customHeight="1">
      <c r="A101" s="14"/>
      <c r="C101" s="15"/>
      <c r="E101" s="3"/>
      <c r="F101" s="28"/>
      <c r="G101" s="16"/>
    </row>
    <row r="102" spans="1:7" ht="9" customHeight="1">
      <c r="A102" s="14"/>
      <c r="C102" s="15"/>
      <c r="E102" s="3"/>
      <c r="F102" s="28"/>
      <c r="G102" s="16"/>
    </row>
    <row r="103" spans="1:7" ht="9" customHeight="1">
      <c r="A103" s="14"/>
      <c r="C103" s="15"/>
      <c r="D103" s="12"/>
      <c r="E103" s="15"/>
      <c r="F103" s="28"/>
      <c r="G103" s="16"/>
    </row>
    <row r="104" spans="1:7" ht="9" customHeight="1">
      <c r="A104" s="14"/>
      <c r="C104" s="15"/>
      <c r="D104" s="12"/>
      <c r="E104" s="15"/>
      <c r="F104" s="28"/>
      <c r="G104" s="16"/>
    </row>
    <row r="105" spans="1:7" ht="9" customHeight="1">
      <c r="A105" s="14"/>
      <c r="C105" s="15"/>
      <c r="E105" s="3"/>
      <c r="F105" s="28"/>
      <c r="G105" s="16"/>
    </row>
    <row r="106" spans="1:7" ht="9" customHeight="1">
      <c r="A106" s="14"/>
      <c r="C106" s="15"/>
      <c r="E106" s="3"/>
      <c r="F106" s="28"/>
      <c r="G106" s="16"/>
    </row>
    <row r="107" spans="1:7" ht="9" customHeight="1">
      <c r="A107" s="14"/>
      <c r="C107" s="15"/>
      <c r="E107" s="3"/>
      <c r="F107" s="28"/>
      <c r="G107" s="16"/>
    </row>
    <row r="108" spans="1:7" ht="9" customHeight="1">
      <c r="A108" s="14"/>
      <c r="C108" s="15"/>
      <c r="E108" s="3"/>
      <c r="F108" s="28"/>
      <c r="G108" s="16"/>
    </row>
    <row r="109" spans="1:7" ht="9" customHeight="1">
      <c r="A109" s="14"/>
      <c r="C109" s="15"/>
      <c r="E109" s="3"/>
      <c r="F109" s="28"/>
      <c r="G109" s="16"/>
    </row>
    <row r="110" spans="1:7" ht="9" customHeight="1">
      <c r="A110" s="14"/>
      <c r="C110" s="15"/>
      <c r="E110" s="3"/>
      <c r="F110" s="28"/>
      <c r="G110" s="16"/>
    </row>
    <row r="111" spans="1:7" ht="9" customHeight="1">
      <c r="A111" s="14"/>
      <c r="C111" s="15"/>
      <c r="E111" s="3"/>
      <c r="F111" s="28"/>
      <c r="G111" s="16"/>
    </row>
    <row r="112" spans="1:7" ht="9" customHeight="1">
      <c r="A112" s="14"/>
      <c r="C112" s="15"/>
      <c r="E112" s="3"/>
      <c r="F112" s="28"/>
      <c r="G112" s="16"/>
    </row>
    <row r="113" spans="1:7" ht="9" customHeight="1">
      <c r="A113" s="14"/>
      <c r="C113" s="15"/>
      <c r="E113" s="3"/>
      <c r="F113" s="28"/>
      <c r="G113" s="16"/>
    </row>
    <row r="114" spans="1:7" ht="9" customHeight="1">
      <c r="A114" s="14"/>
      <c r="C114" s="15"/>
      <c r="E114" s="3"/>
      <c r="F114" s="28"/>
      <c r="G114" s="16"/>
    </row>
    <row r="115" spans="1:7" ht="9" customHeight="1">
      <c r="A115" s="14"/>
      <c r="C115" s="15"/>
      <c r="E115" s="3"/>
      <c r="F115" s="28"/>
      <c r="G115" s="16"/>
    </row>
    <row r="116" spans="1:7" ht="9" customHeight="1">
      <c r="A116" s="14"/>
      <c r="C116" s="15"/>
      <c r="E116" s="3"/>
      <c r="F116" s="28"/>
      <c r="G116" s="16"/>
    </row>
    <row r="117" spans="1:7" ht="9" customHeight="1">
      <c r="A117" s="14"/>
      <c r="C117" s="15"/>
      <c r="E117" s="3"/>
      <c r="F117" s="28"/>
      <c r="G117" s="16"/>
    </row>
    <row r="118" spans="1:7" ht="9" customHeight="1">
      <c r="A118" s="14"/>
      <c r="C118" s="15"/>
      <c r="E118" s="3"/>
      <c r="F118" s="28"/>
      <c r="G118" s="16"/>
    </row>
    <row r="119" spans="1:7" ht="9" customHeight="1">
      <c r="A119" s="14"/>
      <c r="C119" s="15"/>
      <c r="E119" s="3"/>
      <c r="F119" s="28"/>
      <c r="G119" s="16"/>
    </row>
    <row r="120" spans="1:7" ht="9" customHeight="1">
      <c r="A120" s="14"/>
      <c r="C120" s="15"/>
      <c r="E120" s="3"/>
      <c r="F120" s="28"/>
      <c r="G120" s="16"/>
    </row>
    <row r="121" spans="1:7" ht="9" customHeight="1">
      <c r="A121" s="14"/>
      <c r="C121" s="15"/>
      <c r="E121" s="3"/>
      <c r="F121" s="28"/>
      <c r="G121" s="16"/>
    </row>
    <row r="122" spans="1:7" ht="9" customHeight="1">
      <c r="A122" s="14"/>
      <c r="C122" s="15"/>
      <c r="E122" s="3"/>
      <c r="F122" s="28"/>
      <c r="G122" s="16"/>
    </row>
    <row r="123" spans="1:7" ht="9" customHeight="1">
      <c r="A123" s="14"/>
      <c r="C123" s="3"/>
      <c r="E123" s="3"/>
      <c r="F123" s="28"/>
      <c r="G123" s="16"/>
    </row>
    <row r="124" spans="1:7" ht="9" customHeight="1">
      <c r="A124" s="14"/>
      <c r="C124" s="15"/>
      <c r="E124" s="3"/>
      <c r="F124" s="28"/>
      <c r="G124" s="16"/>
    </row>
    <row r="125" spans="1:7" ht="9" customHeight="1">
      <c r="A125" s="14"/>
      <c r="C125" s="15"/>
      <c r="D125" s="12"/>
      <c r="E125" s="15"/>
      <c r="F125" s="28"/>
      <c r="G125" s="16"/>
    </row>
    <row r="126" spans="1:7" ht="9" customHeight="1">
      <c r="A126" s="14"/>
      <c r="C126" s="15"/>
      <c r="D126" s="12"/>
      <c r="E126" s="15"/>
      <c r="F126" s="28"/>
      <c r="G126" s="16"/>
    </row>
    <row r="127" spans="1:7" ht="9" customHeight="1">
      <c r="A127" s="14"/>
      <c r="C127" s="15"/>
      <c r="D127" s="12"/>
      <c r="E127" s="15"/>
      <c r="F127" s="28"/>
      <c r="G127" s="16"/>
    </row>
    <row r="128" spans="1:7" ht="9" customHeight="1">
      <c r="A128" s="14"/>
      <c r="C128" s="15"/>
      <c r="D128" s="12"/>
      <c r="E128" s="11"/>
      <c r="F128" s="28"/>
      <c r="G128" s="16"/>
    </row>
    <row r="129" spans="1:7" ht="9" customHeight="1">
      <c r="A129" s="14"/>
      <c r="C129" s="15"/>
      <c r="D129" s="12"/>
      <c r="E129" s="15"/>
      <c r="F129" s="28"/>
      <c r="G129" s="16"/>
    </row>
    <row r="130" spans="1:7" ht="9" customHeight="1">
      <c r="A130" s="14"/>
      <c r="C130" s="15"/>
      <c r="D130" s="12"/>
      <c r="E130" s="11"/>
      <c r="F130" s="28"/>
      <c r="G130" s="16"/>
    </row>
    <row r="131" spans="1:7" ht="9" customHeight="1">
      <c r="A131" s="14"/>
      <c r="C131" s="15"/>
      <c r="E131" s="3"/>
      <c r="F131" s="28"/>
      <c r="G131" s="16"/>
    </row>
    <row r="132" spans="1:7" ht="9" customHeight="1">
      <c r="A132" s="10"/>
      <c r="C132" s="11"/>
      <c r="D132" s="12"/>
      <c r="E132" s="11"/>
      <c r="F132" s="28"/>
      <c r="G132" s="13"/>
    </row>
    <row r="133" spans="1:7" ht="9" customHeight="1">
      <c r="A133" s="14"/>
      <c r="C133" s="15"/>
      <c r="D133" s="12"/>
      <c r="E133" s="11"/>
      <c r="F133" s="28"/>
      <c r="G133" s="16"/>
    </row>
    <row r="134" spans="1:7" ht="9" customHeight="1">
      <c r="A134" s="14"/>
      <c r="C134" s="15"/>
      <c r="D134" s="12"/>
      <c r="E134" s="15"/>
      <c r="F134" s="28"/>
      <c r="G134" s="16"/>
    </row>
    <row r="135" spans="1:7" ht="9" customHeight="1">
      <c r="A135" s="14"/>
      <c r="C135" s="15"/>
      <c r="D135" s="12"/>
      <c r="E135" s="11"/>
      <c r="F135" s="28"/>
      <c r="G135" s="16"/>
    </row>
    <row r="136" spans="1:7" ht="9" customHeight="1">
      <c r="A136" s="14"/>
      <c r="C136" s="15"/>
      <c r="E136" s="3"/>
      <c r="F136" s="28"/>
      <c r="G136" s="16"/>
    </row>
    <row r="137" spans="1:7" ht="9" customHeight="1">
      <c r="A137" s="14"/>
      <c r="C137" s="15"/>
      <c r="E137" s="3"/>
      <c r="F137" s="28"/>
      <c r="G137" s="16"/>
    </row>
    <row r="138" spans="1:7" ht="9" customHeight="1">
      <c r="A138" s="14"/>
      <c r="C138" s="15"/>
      <c r="E138" s="3"/>
      <c r="F138" s="28"/>
      <c r="G138" s="16"/>
    </row>
    <row r="139" spans="1:7" ht="9" customHeight="1">
      <c r="A139" s="14"/>
      <c r="C139" s="15"/>
      <c r="E139" s="3"/>
      <c r="F139" s="28"/>
      <c r="G139" s="16"/>
    </row>
    <row r="140" spans="1:7" ht="9" customHeight="1">
      <c r="A140" s="10"/>
      <c r="C140" s="3"/>
      <c r="E140" s="3"/>
      <c r="F140" s="28"/>
      <c r="G140" s="13"/>
    </row>
    <row r="141" spans="1:7" ht="9" customHeight="1">
      <c r="A141" s="14"/>
      <c r="C141" s="15"/>
      <c r="E141" s="3"/>
      <c r="F141" s="28"/>
      <c r="G141" s="16"/>
    </row>
    <row r="142" spans="1:7" ht="9" customHeight="1">
      <c r="A142" s="14"/>
      <c r="C142" s="15"/>
      <c r="E142" s="3"/>
      <c r="F142" s="28"/>
      <c r="G142" s="16"/>
    </row>
    <row r="143" spans="1:7" ht="9" customHeight="1">
      <c r="A143" s="10"/>
      <c r="C143" s="3"/>
      <c r="E143" s="3"/>
      <c r="F143" s="28"/>
      <c r="G143" s="13"/>
    </row>
    <row r="144" spans="1:7" ht="9" customHeight="1">
      <c r="A144" s="14"/>
      <c r="C144" s="15"/>
      <c r="E144" s="3"/>
      <c r="F144" s="28"/>
      <c r="G144" s="16"/>
    </row>
    <row r="145" spans="1:7" ht="9" customHeight="1">
      <c r="A145" s="14"/>
      <c r="C145" s="15"/>
      <c r="E145" s="3"/>
      <c r="F145" s="28"/>
      <c r="G145" s="16"/>
    </row>
    <row r="146" spans="1:7" ht="9" customHeight="1">
      <c r="A146" s="14"/>
      <c r="C146" s="15"/>
      <c r="E146" s="3"/>
      <c r="F146" s="28"/>
      <c r="G146" s="16"/>
    </row>
    <row r="147" spans="1:7" ht="9" customHeight="1">
      <c r="A147" s="14"/>
      <c r="C147" s="15"/>
      <c r="E147" s="3"/>
      <c r="F147" s="28"/>
      <c r="G147" s="16"/>
    </row>
    <row r="148" spans="1:7" ht="9" customHeight="1">
      <c r="A148" s="14"/>
      <c r="C148" s="15"/>
      <c r="E148" s="3"/>
      <c r="F148" s="28"/>
      <c r="G148" s="16"/>
    </row>
    <row r="149" spans="1:7" ht="9" customHeight="1">
      <c r="A149" s="14"/>
      <c r="C149" s="15"/>
      <c r="E149" s="15"/>
      <c r="F149" s="28"/>
      <c r="G149" s="16"/>
    </row>
    <row r="150" spans="1:7" ht="9" customHeight="1">
      <c r="A150" s="14"/>
      <c r="C150" s="15"/>
      <c r="E150" s="3"/>
      <c r="F150" s="28"/>
      <c r="G150" s="16"/>
    </row>
    <row r="151" spans="1:7" ht="9" customHeight="1">
      <c r="A151" s="14"/>
      <c r="C151" s="15"/>
      <c r="E151" s="3"/>
      <c r="F151" s="28"/>
      <c r="G151" s="16"/>
    </row>
    <row r="152" spans="1:7" ht="9" customHeight="1">
      <c r="A152" s="14"/>
      <c r="C152" s="15"/>
      <c r="E152" s="15"/>
      <c r="F152" s="28"/>
      <c r="G152" s="16"/>
    </row>
    <row r="153" spans="1:7" ht="9" customHeight="1">
      <c r="A153" s="14"/>
      <c r="C153" s="15"/>
      <c r="E153" s="3"/>
      <c r="F153" s="28"/>
      <c r="G153" s="16"/>
    </row>
    <row r="154" spans="1:7" ht="9" customHeight="1">
      <c r="A154" s="14"/>
      <c r="C154" s="15"/>
      <c r="E154" s="15"/>
      <c r="F154" s="28"/>
      <c r="G154" s="16"/>
    </row>
    <row r="155" spans="1:7" ht="9" customHeight="1">
      <c r="A155" s="14"/>
      <c r="C155" s="15"/>
      <c r="E155" s="15"/>
      <c r="F155" s="28"/>
      <c r="G155" s="16"/>
    </row>
    <row r="156" spans="1:7" ht="9" customHeight="1">
      <c r="A156" s="14"/>
      <c r="C156" s="15"/>
      <c r="E156" s="15"/>
      <c r="F156" s="28"/>
      <c r="G156" s="16"/>
    </row>
    <row r="157" spans="1:7" ht="9" customHeight="1">
      <c r="A157" s="14"/>
      <c r="C157" s="15"/>
      <c r="E157" s="3"/>
      <c r="F157" s="28"/>
      <c r="G157" s="16"/>
    </row>
    <row r="158" spans="1:7" ht="9" customHeight="1">
      <c r="A158" s="14"/>
      <c r="C158" s="15"/>
      <c r="E158" s="3"/>
      <c r="F158" s="28"/>
      <c r="G158" s="16"/>
    </row>
    <row r="159" spans="1:7" ht="9" customHeight="1">
      <c r="A159" s="14"/>
      <c r="C159" s="15"/>
      <c r="E159" s="3"/>
      <c r="F159" s="28"/>
      <c r="G159" s="16"/>
    </row>
    <row r="160" spans="1:7" ht="9" customHeight="1">
      <c r="A160" s="14"/>
      <c r="C160" s="15"/>
      <c r="E160" s="3"/>
      <c r="F160" s="28"/>
      <c r="G160" s="16"/>
    </row>
    <row r="161" spans="1:7" ht="9" customHeight="1">
      <c r="A161" s="14"/>
      <c r="C161" s="15"/>
      <c r="E161" s="3"/>
      <c r="F161" s="28"/>
      <c r="G161" s="16"/>
    </row>
    <row r="162" spans="1:7" ht="9" customHeight="1">
      <c r="A162" s="14"/>
      <c r="C162" s="15"/>
      <c r="E162" s="3"/>
      <c r="F162" s="28"/>
      <c r="G162" s="16"/>
    </row>
    <row r="163" spans="1:7" ht="9" customHeight="1">
      <c r="A163" s="14"/>
      <c r="C163" s="15"/>
      <c r="E163" s="3"/>
      <c r="F163" s="28"/>
      <c r="G163" s="16"/>
    </row>
    <row r="164" spans="1:7" ht="9" customHeight="1">
      <c r="A164" s="14"/>
      <c r="C164" s="15"/>
      <c r="E164" s="3"/>
      <c r="F164" s="28"/>
      <c r="G164" s="16"/>
    </row>
    <row r="165" spans="1:7" ht="9" customHeight="1">
      <c r="A165" s="14"/>
      <c r="C165" s="15"/>
      <c r="E165" s="3"/>
      <c r="F165" s="28"/>
      <c r="G165" s="16"/>
    </row>
    <row r="166" spans="1:7" ht="9" customHeight="1">
      <c r="A166" s="14"/>
      <c r="C166" s="15"/>
      <c r="E166" s="3"/>
      <c r="F166" s="28"/>
      <c r="G166" s="16"/>
    </row>
    <row r="167" spans="1:7" ht="9" customHeight="1">
      <c r="A167" s="14"/>
      <c r="C167" s="15"/>
      <c r="E167" s="3"/>
      <c r="F167" s="28"/>
      <c r="G167" s="16"/>
    </row>
    <row r="168" spans="1:7" ht="9" customHeight="1">
      <c r="A168" s="14"/>
      <c r="C168" s="15"/>
      <c r="E168" s="3"/>
      <c r="F168" s="28"/>
      <c r="G168" s="16"/>
    </row>
    <row r="169" spans="1:7" ht="9" customHeight="1">
      <c r="A169" s="14"/>
      <c r="C169" s="15"/>
      <c r="E169" s="3"/>
      <c r="F169" s="28"/>
      <c r="G169" s="16"/>
    </row>
    <row r="170" spans="1:7" ht="9" customHeight="1">
      <c r="A170" s="14"/>
      <c r="C170" s="15"/>
      <c r="E170" s="3"/>
      <c r="F170" s="28"/>
      <c r="G170" s="16"/>
    </row>
    <row r="171" spans="1:7" ht="9" customHeight="1">
      <c r="C171" s="12"/>
      <c r="D171" s="12"/>
      <c r="E171" s="12"/>
      <c r="G171" s="30"/>
    </row>
    <row r="172" spans="1:7" ht="9" customHeight="1">
      <c r="C172" s="12"/>
      <c r="D172" s="12"/>
      <c r="E172" s="12"/>
      <c r="G172" s="30"/>
    </row>
    <row r="173" spans="1:7" ht="9" customHeight="1">
      <c r="C173" s="12"/>
      <c r="D173" s="12"/>
      <c r="E173" s="12"/>
      <c r="G173" s="30"/>
    </row>
    <row r="174" spans="1:7" ht="9" customHeight="1">
      <c r="A174" s="14"/>
      <c r="C174" s="15"/>
      <c r="E174" s="3"/>
      <c r="F174" s="28"/>
      <c r="G174" s="16"/>
    </row>
    <row r="175" spans="1:7" ht="9" customHeight="1">
      <c r="A175" s="14"/>
      <c r="C175" s="15"/>
      <c r="E175" s="3"/>
      <c r="F175" s="28"/>
      <c r="G175" s="14"/>
    </row>
    <row r="176" spans="1:7" ht="9" customHeight="1">
      <c r="A176" s="14"/>
      <c r="C176" s="15"/>
      <c r="E176" s="3"/>
      <c r="F176" s="28"/>
      <c r="G176" s="16"/>
    </row>
    <row r="177" spans="1:7" ht="9" customHeight="1">
      <c r="A177" s="10"/>
      <c r="C177" s="15"/>
      <c r="D177" s="12"/>
      <c r="E177" s="11"/>
      <c r="F177" s="28"/>
      <c r="G177" s="13"/>
    </row>
    <row r="178" spans="1:7" ht="9" customHeight="1">
      <c r="A178" s="14"/>
      <c r="C178" s="15"/>
      <c r="E178" s="3"/>
      <c r="F178" s="28"/>
      <c r="G178" s="16"/>
    </row>
    <row r="179" spans="1:7" ht="9" customHeight="1">
      <c r="A179" s="14"/>
      <c r="C179" s="15"/>
      <c r="E179" s="3"/>
      <c r="F179" s="28"/>
      <c r="G179" s="16"/>
    </row>
    <row r="180" spans="1:7" ht="9" customHeight="1">
      <c r="A180" s="10"/>
      <c r="C180" s="3"/>
      <c r="E180" s="3"/>
      <c r="F180" s="28"/>
      <c r="G180" s="13"/>
    </row>
    <row r="181" spans="1:7" ht="9" customHeight="1">
      <c r="A181" s="14"/>
      <c r="C181" s="15"/>
      <c r="E181" s="3"/>
      <c r="F181" s="28"/>
      <c r="G181" s="16"/>
    </row>
    <row r="182" spans="1:7" ht="9" customHeight="1">
      <c r="A182" s="14"/>
      <c r="C182" s="15"/>
      <c r="E182" s="3"/>
      <c r="F182" s="28"/>
      <c r="G182" s="16"/>
    </row>
    <row r="183" spans="1:7" ht="9" customHeight="1">
      <c r="A183" s="14"/>
      <c r="C183" s="15"/>
      <c r="E183" s="3"/>
      <c r="F183" s="28"/>
      <c r="G183" s="16"/>
    </row>
    <row r="184" spans="1:7" ht="9" customHeight="1">
      <c r="A184" s="14"/>
      <c r="C184" s="15"/>
      <c r="E184" s="3"/>
      <c r="F184" s="28"/>
      <c r="G184" s="16"/>
    </row>
    <row r="185" spans="1:7" ht="9" customHeight="1">
      <c r="A185" s="14"/>
      <c r="C185" s="15"/>
      <c r="E185" s="3"/>
      <c r="F185" s="28"/>
      <c r="G185" s="16"/>
    </row>
    <row r="186" spans="1:7" ht="9" customHeight="1">
      <c r="A186" s="14"/>
      <c r="C186" s="15"/>
      <c r="E186" s="3"/>
      <c r="F186" s="28"/>
      <c r="G186" s="16"/>
    </row>
    <row r="187" spans="1:7" ht="9" customHeight="1">
      <c r="A187" s="14"/>
      <c r="C187" s="15"/>
      <c r="E187" s="3"/>
      <c r="F187" s="28"/>
      <c r="G187" s="16"/>
    </row>
    <row r="188" spans="1:7" ht="9" customHeight="1">
      <c r="A188" s="14"/>
      <c r="C188" s="15"/>
      <c r="E188" s="3"/>
      <c r="F188" s="28"/>
      <c r="G188" s="16"/>
    </row>
    <row r="189" spans="1:7" ht="9" customHeight="1">
      <c r="A189" s="14"/>
      <c r="C189" s="15"/>
      <c r="E189" s="3"/>
      <c r="F189" s="28"/>
      <c r="G189" s="16"/>
    </row>
    <row r="190" spans="1:7" ht="9" customHeight="1">
      <c r="A190" s="14"/>
      <c r="C190" s="15"/>
      <c r="E190" s="3"/>
      <c r="F190" s="28"/>
      <c r="G190" s="16"/>
    </row>
    <row r="191" spans="1:7" ht="9" customHeight="1">
      <c r="A191" s="14"/>
      <c r="C191" s="15"/>
      <c r="E191" s="3"/>
      <c r="F191" s="28"/>
      <c r="G191" s="16"/>
    </row>
    <row r="192" spans="1:7" ht="9" customHeight="1">
      <c r="A192" s="14"/>
      <c r="C192" s="15"/>
      <c r="E192" s="3"/>
      <c r="F192" s="28"/>
      <c r="G192" s="16"/>
    </row>
    <row r="193" spans="1:7" ht="9" customHeight="1">
      <c r="A193" s="14"/>
      <c r="C193" s="15"/>
      <c r="E193" s="3"/>
      <c r="F193" s="28"/>
      <c r="G193" s="16"/>
    </row>
    <row r="194" spans="1:7" ht="9" customHeight="1">
      <c r="A194" s="14"/>
      <c r="C194" s="15"/>
      <c r="E194" s="3"/>
      <c r="F194" s="28"/>
      <c r="G194" s="16"/>
    </row>
    <row r="195" spans="1:7" ht="9" customHeight="1">
      <c r="A195" s="14"/>
      <c r="C195" s="15"/>
      <c r="E195" s="3"/>
      <c r="F195" s="28"/>
      <c r="G195" s="16"/>
    </row>
    <row r="196" spans="1:7" ht="9" customHeight="1">
      <c r="A196" s="14"/>
      <c r="C196" s="15"/>
      <c r="E196" s="3"/>
      <c r="F196" s="28"/>
      <c r="G196" s="16"/>
    </row>
    <row r="197" spans="1:7" ht="9" customHeight="1">
      <c r="A197" s="14"/>
      <c r="C197" s="15"/>
      <c r="E197" s="3"/>
      <c r="F197" s="28"/>
      <c r="G197" s="16"/>
    </row>
    <row r="198" spans="1:7" ht="9" customHeight="1">
      <c r="A198" s="14"/>
      <c r="C198" s="15"/>
      <c r="E198" s="3"/>
      <c r="F198" s="28"/>
      <c r="G198" s="16"/>
    </row>
    <row r="199" spans="1:7" ht="9" customHeight="1">
      <c r="A199" s="14"/>
      <c r="C199" s="15"/>
      <c r="E199" s="3"/>
      <c r="F199" s="28"/>
      <c r="G199" s="16"/>
    </row>
    <row r="200" spans="1:7" ht="9" customHeight="1">
      <c r="G200" s="30"/>
    </row>
    <row r="201" spans="1:7" ht="9" customHeight="1">
      <c r="A201" s="14"/>
      <c r="C201" s="15"/>
      <c r="E201" s="3"/>
      <c r="F201" s="28"/>
      <c r="G201" s="16"/>
    </row>
    <row r="202" spans="1:7" ht="9" customHeight="1">
      <c r="A202" s="14"/>
      <c r="C202" s="15"/>
      <c r="E202" s="3"/>
      <c r="F202" s="28"/>
      <c r="G202" s="16"/>
    </row>
    <row r="203" spans="1:7" ht="9" customHeight="1">
      <c r="A203" s="14"/>
      <c r="C203" s="15"/>
      <c r="E203" s="3"/>
      <c r="F203" s="28"/>
      <c r="G203" s="16"/>
    </row>
    <row r="204" spans="1:7" ht="9" customHeight="1">
      <c r="A204" s="14"/>
      <c r="C204" s="15"/>
      <c r="E204" s="3"/>
      <c r="F204" s="28"/>
      <c r="G204" s="16"/>
    </row>
    <row r="205" spans="1:7" ht="9" customHeight="1">
      <c r="G205" s="30"/>
    </row>
    <row r="206" spans="1:7" ht="9" customHeight="1">
      <c r="A206" s="14"/>
      <c r="C206" s="15"/>
      <c r="E206" s="3"/>
      <c r="F206" s="28"/>
      <c r="G206" s="16"/>
    </row>
    <row r="207" spans="1:7" ht="9" customHeight="1">
      <c r="A207" s="14"/>
      <c r="C207" s="15"/>
      <c r="E207" s="3"/>
      <c r="F207" s="28"/>
      <c r="G207" s="16"/>
    </row>
    <row r="208" spans="1:7" ht="9" customHeight="1">
      <c r="A208" s="14"/>
      <c r="C208" s="15"/>
      <c r="E208" s="3"/>
      <c r="F208" s="28"/>
      <c r="G208" s="16"/>
    </row>
    <row r="209" spans="1:7" ht="9" customHeight="1">
      <c r="A209" s="14"/>
      <c r="C209" s="15"/>
      <c r="E209" s="3"/>
      <c r="F209" s="28"/>
      <c r="G209" s="16"/>
    </row>
    <row r="210" spans="1:7" ht="9" customHeight="1">
      <c r="A210" s="14"/>
      <c r="C210" s="15"/>
      <c r="D210" s="12"/>
      <c r="E210" s="11"/>
      <c r="F210" s="28"/>
      <c r="G210" s="16"/>
    </row>
    <row r="211" spans="1:7" ht="9" customHeight="1">
      <c r="A211" s="14"/>
      <c r="C211" s="15"/>
      <c r="D211" s="12"/>
      <c r="E211" s="11"/>
      <c r="F211" s="28"/>
      <c r="G211" s="16"/>
    </row>
    <row r="212" spans="1:7" ht="9" customHeight="1">
      <c r="A212" s="14"/>
      <c r="C212" s="15"/>
      <c r="E212" s="3"/>
      <c r="F212" s="28"/>
      <c r="G212" s="16"/>
    </row>
    <row r="213" spans="1:7" ht="9" customHeight="1">
      <c r="A213" s="14"/>
      <c r="C213" s="15"/>
      <c r="D213" s="12"/>
      <c r="E213" s="15"/>
      <c r="F213" s="28"/>
      <c r="G213" s="16"/>
    </row>
    <row r="214" spans="1:7" ht="9" customHeight="1">
      <c r="A214" s="14"/>
      <c r="C214" s="15"/>
      <c r="E214" s="3"/>
      <c r="F214" s="28"/>
      <c r="G214" s="16"/>
    </row>
    <row r="215" spans="1:7" ht="9" customHeight="1">
      <c r="A215" s="14"/>
      <c r="C215" s="15"/>
      <c r="E215" s="3"/>
      <c r="F215" s="28"/>
      <c r="G215" s="16"/>
    </row>
    <row r="216" spans="1:7" ht="9" customHeight="1">
      <c r="A216" s="14"/>
      <c r="C216" s="15"/>
      <c r="E216" s="3"/>
      <c r="F216" s="28"/>
      <c r="G216" s="16"/>
    </row>
    <row r="217" spans="1:7" ht="9" customHeight="1">
      <c r="A217" s="14"/>
      <c r="C217" s="15"/>
      <c r="E217" s="3"/>
      <c r="F217" s="28"/>
      <c r="G217" s="16"/>
    </row>
    <row r="218" spans="1:7" ht="9" customHeight="1">
      <c r="A218" s="14"/>
      <c r="C218" s="15"/>
      <c r="E218" s="3"/>
      <c r="F218" s="28"/>
      <c r="G218" s="16"/>
    </row>
    <row r="219" spans="1:7" ht="9" customHeight="1">
      <c r="A219" s="14"/>
      <c r="C219" s="15"/>
      <c r="E219" s="3"/>
      <c r="F219" s="28"/>
      <c r="G219" s="16"/>
    </row>
    <row r="220" spans="1:7" ht="9" customHeight="1">
      <c r="A220" s="14"/>
      <c r="C220" s="15"/>
      <c r="E220" s="3"/>
      <c r="F220" s="28"/>
      <c r="G220" s="16"/>
    </row>
    <row r="221" spans="1:7" ht="9" customHeight="1">
      <c r="A221" s="14"/>
      <c r="C221" s="15"/>
      <c r="E221" s="3"/>
      <c r="F221" s="28"/>
      <c r="G221" s="16"/>
    </row>
    <row r="222" spans="1:7" ht="9" customHeight="1">
      <c r="A222" s="14"/>
      <c r="C222" s="15"/>
      <c r="E222" s="3"/>
      <c r="F222" s="28"/>
      <c r="G222" s="16"/>
    </row>
    <row r="223" spans="1:7" ht="9" customHeight="1">
      <c r="A223" s="14"/>
      <c r="C223" s="15"/>
      <c r="E223" s="3"/>
      <c r="F223" s="28"/>
      <c r="G223" s="16"/>
    </row>
    <row r="224" spans="1:7" ht="9" customHeight="1">
      <c r="A224" s="14"/>
      <c r="C224" s="15"/>
      <c r="E224" s="3"/>
      <c r="F224" s="28"/>
      <c r="G224" s="16"/>
    </row>
    <row r="225" spans="1:7" ht="9" customHeight="1">
      <c r="A225" s="14"/>
      <c r="C225" s="15"/>
      <c r="E225" s="3"/>
      <c r="F225" s="28"/>
      <c r="G225" s="16"/>
    </row>
    <row r="226" spans="1:7" ht="9" customHeight="1">
      <c r="A226" s="10"/>
      <c r="C226" s="15"/>
      <c r="D226" s="12"/>
      <c r="E226" s="15"/>
      <c r="F226" s="28"/>
      <c r="G226" s="13"/>
    </row>
    <row r="227" spans="1:7" ht="9" customHeight="1">
      <c r="A227" s="14"/>
      <c r="C227" s="15"/>
      <c r="E227" s="3"/>
      <c r="F227" s="28"/>
      <c r="G227" s="16"/>
    </row>
    <row r="228" spans="1:7" ht="9" customHeight="1">
      <c r="A228" s="14"/>
      <c r="C228" s="15"/>
      <c r="E228" s="3"/>
      <c r="F228" s="28"/>
      <c r="G228" s="16"/>
    </row>
    <row r="229" spans="1:7" ht="9" customHeight="1">
      <c r="A229" s="14"/>
      <c r="C229" s="15"/>
      <c r="E229" s="3"/>
      <c r="F229" s="28"/>
      <c r="G229" s="16"/>
    </row>
    <row r="230" spans="1:7" ht="9" customHeight="1">
      <c r="A230" s="10"/>
      <c r="C230" s="3"/>
      <c r="E230" s="3"/>
      <c r="F230" s="28"/>
      <c r="G230" s="13"/>
    </row>
    <row r="231" spans="1:7" ht="9" customHeight="1">
      <c r="A231" s="10"/>
      <c r="C231" s="3"/>
      <c r="E231" s="3"/>
      <c r="F231" s="28"/>
      <c r="G231" s="13"/>
    </row>
    <row r="232" spans="1:7" ht="9" customHeight="1">
      <c r="A232" s="14"/>
      <c r="C232" s="15"/>
      <c r="E232" s="3"/>
      <c r="F232" s="28"/>
      <c r="G232" s="16"/>
    </row>
    <row r="233" spans="1:7" ht="9" customHeight="1">
      <c r="A233" s="14"/>
      <c r="C233" s="15"/>
      <c r="E233" s="3"/>
      <c r="F233" s="28"/>
      <c r="G233" s="16"/>
    </row>
    <row r="234" spans="1:7" ht="9" customHeight="1">
      <c r="A234" s="14"/>
      <c r="C234" s="15"/>
      <c r="E234" s="3"/>
      <c r="F234" s="28"/>
      <c r="G234" s="16"/>
    </row>
    <row r="235" spans="1:7" ht="9" customHeight="1">
      <c r="A235" s="14"/>
      <c r="C235" s="15"/>
      <c r="E235" s="3"/>
      <c r="F235" s="28"/>
      <c r="G235" s="16"/>
    </row>
    <row r="236" spans="1:7" ht="9" customHeight="1">
      <c r="A236" s="14"/>
      <c r="C236" s="15"/>
      <c r="E236" s="3"/>
      <c r="F236" s="28"/>
      <c r="G236" s="16"/>
    </row>
    <row r="237" spans="1:7" ht="9" customHeight="1">
      <c r="A237" s="10"/>
      <c r="C237" s="15"/>
      <c r="D237" s="12"/>
      <c r="E237" s="11"/>
      <c r="F237" s="28"/>
      <c r="G237" s="13"/>
    </row>
    <row r="238" spans="1:7" ht="9" customHeight="1">
      <c r="A238" s="14"/>
      <c r="C238" s="15"/>
      <c r="E238" s="3"/>
      <c r="F238" s="28"/>
      <c r="G238" s="16"/>
    </row>
    <row r="239" spans="1:7" ht="9" customHeight="1">
      <c r="A239" s="14"/>
      <c r="C239" s="15"/>
      <c r="E239" s="3"/>
      <c r="F239" s="28"/>
      <c r="G239" s="16"/>
    </row>
    <row r="240" spans="1:7" ht="9" customHeight="1">
      <c r="A240" s="14"/>
      <c r="C240" s="15"/>
      <c r="E240" s="3"/>
      <c r="F240" s="28"/>
      <c r="G240" s="16"/>
    </row>
    <row r="241" spans="1:7" ht="9" customHeight="1">
      <c r="A241" s="14"/>
      <c r="C241" s="15"/>
      <c r="E241" s="3"/>
      <c r="F241" s="28"/>
      <c r="G241" s="16"/>
    </row>
    <row r="242" spans="1:7" ht="9" customHeight="1">
      <c r="A242" s="14"/>
      <c r="C242" s="15"/>
      <c r="E242" s="3"/>
      <c r="F242" s="28"/>
      <c r="G242" s="16"/>
    </row>
    <row r="243" spans="1:7" ht="9" customHeight="1">
      <c r="A243" s="14"/>
      <c r="C243" s="15"/>
      <c r="E243" s="3"/>
      <c r="F243" s="28"/>
      <c r="G243" s="16"/>
    </row>
    <row r="244" spans="1:7" ht="9" customHeight="1">
      <c r="A244" s="14"/>
      <c r="C244" s="15"/>
      <c r="E244" s="3"/>
      <c r="F244" s="28"/>
      <c r="G244" s="16"/>
    </row>
    <row r="245" spans="1:7" ht="9" customHeight="1">
      <c r="A245" s="14"/>
      <c r="C245" s="15"/>
      <c r="E245" s="3"/>
      <c r="F245" s="28"/>
      <c r="G245" s="16"/>
    </row>
    <row r="246" spans="1:7" ht="9" customHeight="1">
      <c r="A246" s="14"/>
      <c r="C246" s="15"/>
      <c r="E246" s="3"/>
      <c r="F246" s="28"/>
      <c r="G246" s="16"/>
    </row>
    <row r="247" spans="1:7" ht="9" customHeight="1">
      <c r="A247" s="14"/>
      <c r="C247" s="15"/>
      <c r="E247" s="3"/>
      <c r="F247" s="28"/>
      <c r="G247" s="16"/>
    </row>
    <row r="248" spans="1:7" ht="9" customHeight="1">
      <c r="A248" s="14"/>
      <c r="C248" s="15"/>
      <c r="E248" s="3"/>
      <c r="F248" s="28"/>
      <c r="G248" s="16"/>
    </row>
    <row r="249" spans="1:7" ht="9" customHeight="1">
      <c r="A249" s="14"/>
      <c r="C249" s="15"/>
      <c r="D249" s="12"/>
      <c r="E249" s="15"/>
      <c r="F249" s="28"/>
      <c r="G249" s="16"/>
    </row>
    <row r="250" spans="1:7" ht="9" customHeight="1">
      <c r="A250" s="14"/>
      <c r="C250" s="15"/>
      <c r="D250" s="12"/>
      <c r="E250" s="15"/>
      <c r="F250" s="28"/>
      <c r="G250" s="16"/>
    </row>
    <row r="251" spans="1:7" ht="9" customHeight="1">
      <c r="A251" s="14"/>
      <c r="C251" s="15"/>
      <c r="E251" s="3"/>
      <c r="F251" s="28"/>
      <c r="G251" s="16"/>
    </row>
    <row r="252" spans="1:7" ht="9" customHeight="1">
      <c r="A252" s="14"/>
      <c r="C252" s="15"/>
      <c r="E252" s="3"/>
      <c r="F252" s="28"/>
      <c r="G252" s="16"/>
    </row>
    <row r="253" spans="1:7" ht="9" customHeight="1">
      <c r="A253" s="14"/>
      <c r="C253" s="15"/>
      <c r="E253" s="3"/>
      <c r="F253" s="28"/>
      <c r="G253" s="16"/>
    </row>
    <row r="254" spans="1:7" ht="9" customHeight="1">
      <c r="A254" s="14"/>
      <c r="C254" s="15"/>
      <c r="E254" s="3"/>
      <c r="F254" s="28"/>
      <c r="G254" s="16"/>
    </row>
    <row r="255" spans="1:7" ht="9" customHeight="1">
      <c r="A255" s="14"/>
      <c r="C255" s="15"/>
      <c r="E255" s="3"/>
      <c r="F255" s="28"/>
      <c r="G255" s="16"/>
    </row>
    <row r="256" spans="1:7" ht="9" customHeight="1">
      <c r="A256" s="14"/>
      <c r="C256" s="15"/>
      <c r="E256" s="3"/>
      <c r="F256" s="28"/>
      <c r="G256" s="16"/>
    </row>
    <row r="257" spans="1:7" ht="9" customHeight="1">
      <c r="A257" s="14"/>
      <c r="C257" s="15"/>
      <c r="E257" s="3"/>
      <c r="F257" s="28"/>
      <c r="G257" s="16"/>
    </row>
    <row r="258" spans="1:7" ht="9" customHeight="1">
      <c r="A258" s="14"/>
      <c r="C258" s="15"/>
      <c r="E258" s="3"/>
      <c r="F258" s="28"/>
      <c r="G258" s="16"/>
    </row>
    <row r="259" spans="1:7" ht="9" customHeight="1">
      <c r="A259" s="14"/>
      <c r="C259" s="15"/>
      <c r="E259" s="3"/>
      <c r="F259" s="28"/>
      <c r="G259" s="16"/>
    </row>
    <row r="260" spans="1:7" ht="9" customHeight="1">
      <c r="A260" s="14"/>
      <c r="C260" s="15"/>
      <c r="E260" s="3"/>
      <c r="F260" s="28"/>
      <c r="G260" s="16"/>
    </row>
    <row r="261" spans="1:7" ht="9" customHeight="1">
      <c r="A261" s="14"/>
      <c r="C261" s="15"/>
      <c r="E261" s="3"/>
      <c r="F261" s="28"/>
      <c r="G261" s="16"/>
    </row>
    <row r="262" spans="1:7" ht="9" customHeight="1">
      <c r="A262" s="14"/>
      <c r="C262" s="15"/>
      <c r="E262" s="3"/>
      <c r="F262" s="28"/>
      <c r="G262" s="16"/>
    </row>
    <row r="263" spans="1:7" ht="9" customHeight="1">
      <c r="A263" s="14"/>
      <c r="C263" s="15"/>
      <c r="E263" s="3"/>
      <c r="F263" s="28"/>
      <c r="G263" s="16"/>
    </row>
    <row r="264" spans="1:7" ht="9" customHeight="1">
      <c r="A264" s="14"/>
      <c r="C264" s="15"/>
      <c r="E264" s="3"/>
      <c r="F264" s="28"/>
      <c r="G264" s="16"/>
    </row>
    <row r="265" spans="1:7" ht="9" customHeight="1">
      <c r="A265" s="14"/>
      <c r="C265" s="15"/>
      <c r="E265" s="3"/>
      <c r="F265" s="28"/>
      <c r="G265" s="16"/>
    </row>
    <row r="266" spans="1:7" ht="9" customHeight="1">
      <c r="A266" s="14"/>
      <c r="C266" s="15"/>
      <c r="E266" s="3"/>
      <c r="F266" s="28"/>
      <c r="G266" s="16"/>
    </row>
    <row r="267" spans="1:7" ht="9" customHeight="1">
      <c r="A267" s="14"/>
      <c r="C267" s="15"/>
      <c r="E267" s="3"/>
      <c r="F267" s="28"/>
      <c r="G267" s="16"/>
    </row>
    <row r="268" spans="1:7" ht="9" customHeight="1">
      <c r="A268" s="14"/>
      <c r="C268" s="15"/>
      <c r="E268" s="3"/>
      <c r="F268" s="28"/>
      <c r="G268" s="16"/>
    </row>
    <row r="269" spans="1:7" ht="9" customHeight="1">
      <c r="A269" s="10"/>
      <c r="C269" s="3"/>
      <c r="E269" s="3"/>
      <c r="F269" s="28"/>
      <c r="G269" s="13"/>
    </row>
    <row r="270" spans="1:7" ht="9" customHeight="1">
      <c r="A270" s="14"/>
      <c r="C270" s="15"/>
      <c r="E270" s="3"/>
      <c r="F270" s="28"/>
      <c r="G270" s="16"/>
    </row>
    <row r="271" spans="1:7" ht="9" customHeight="1">
      <c r="A271" s="14"/>
      <c r="C271" s="15"/>
      <c r="E271" s="3"/>
      <c r="F271" s="28"/>
      <c r="G271" s="16"/>
    </row>
    <row r="272" spans="1:7" ht="9" customHeight="1">
      <c r="A272" s="14"/>
      <c r="C272" s="15"/>
      <c r="E272" s="3"/>
      <c r="F272" s="28"/>
      <c r="G272" s="16"/>
    </row>
    <row r="273" spans="1:7" ht="9" customHeight="1">
      <c r="A273" s="14"/>
      <c r="C273" s="15"/>
      <c r="D273" s="12"/>
      <c r="E273" s="15"/>
      <c r="F273" s="28"/>
      <c r="G273" s="16"/>
    </row>
    <row r="274" spans="1:7" ht="9" customHeight="1">
      <c r="A274" s="14"/>
      <c r="C274" s="15"/>
      <c r="E274" s="3"/>
      <c r="F274" s="28"/>
      <c r="G274" s="16"/>
    </row>
    <row r="275" spans="1:7" ht="9" customHeight="1">
      <c r="A275" s="14"/>
      <c r="C275" s="15"/>
      <c r="E275" s="3"/>
      <c r="F275" s="28"/>
      <c r="G275" s="16"/>
    </row>
    <row r="276" spans="1:7" ht="9" customHeight="1">
      <c r="A276" s="14"/>
      <c r="C276" s="15"/>
      <c r="E276" s="3"/>
      <c r="F276" s="28"/>
      <c r="G276" s="16"/>
    </row>
    <row r="277" spans="1:7" ht="9" customHeight="1">
      <c r="A277" s="14"/>
      <c r="C277" s="15"/>
      <c r="E277" s="3"/>
      <c r="F277" s="28"/>
      <c r="G277" s="16"/>
    </row>
    <row r="278" spans="1:7" ht="9" customHeight="1">
      <c r="A278" s="14"/>
      <c r="C278" s="15"/>
      <c r="E278" s="3"/>
      <c r="F278" s="28"/>
      <c r="G278" s="16"/>
    </row>
    <row r="279" spans="1:7" ht="9" customHeight="1">
      <c r="A279" s="14"/>
      <c r="C279" s="15"/>
      <c r="E279" s="3"/>
      <c r="F279" s="28"/>
      <c r="G279" s="16"/>
    </row>
    <row r="280" spans="1:7" ht="9" customHeight="1">
      <c r="A280" s="14"/>
      <c r="C280" s="15"/>
      <c r="E280" s="15"/>
      <c r="F280" s="28"/>
      <c r="G280" s="16"/>
    </row>
    <row r="281" spans="1:7" ht="9" customHeight="1">
      <c r="A281" s="14"/>
      <c r="C281" s="15"/>
      <c r="E281" s="15"/>
      <c r="F281" s="28"/>
      <c r="G281" s="16"/>
    </row>
    <row r="282" spans="1:7" ht="9" customHeight="1">
      <c r="A282" s="14"/>
      <c r="C282" s="15"/>
      <c r="E282" s="15"/>
      <c r="F282" s="28"/>
      <c r="G282" s="16"/>
    </row>
    <row r="283" spans="1:7" ht="9" customHeight="1">
      <c r="A283" s="14"/>
      <c r="C283" s="15"/>
      <c r="E283" s="3"/>
      <c r="F283" s="28"/>
      <c r="G283" s="16"/>
    </row>
    <row r="284" spans="1:7" ht="9" customHeight="1">
      <c r="A284" s="14"/>
      <c r="C284" s="15"/>
      <c r="E284" s="3"/>
      <c r="F284" s="28"/>
      <c r="G284" s="14"/>
    </row>
    <row r="285" spans="1:7" ht="9" customHeight="1">
      <c r="A285" s="14"/>
      <c r="C285" s="15"/>
      <c r="E285" s="3"/>
      <c r="F285" s="28"/>
      <c r="G285" s="16"/>
    </row>
    <row r="286" spans="1:7" ht="9" customHeight="1">
      <c r="A286" s="14"/>
      <c r="C286" s="15"/>
      <c r="E286" s="3"/>
      <c r="F286" s="28"/>
      <c r="G286" s="16"/>
    </row>
    <row r="287" spans="1:7" ht="9" customHeight="1">
      <c r="A287" s="14"/>
      <c r="C287" s="15"/>
      <c r="D287" s="12"/>
      <c r="E287" s="15"/>
      <c r="F287" s="28"/>
      <c r="G287" s="16"/>
    </row>
    <row r="288" spans="1:7" ht="9" customHeight="1">
      <c r="A288" s="14"/>
      <c r="C288" s="15"/>
      <c r="E288" s="3"/>
      <c r="F288" s="28"/>
      <c r="G288" s="16"/>
    </row>
    <row r="289" spans="1:7" ht="9" customHeight="1">
      <c r="A289" s="10"/>
      <c r="C289" s="15"/>
      <c r="D289" s="12"/>
      <c r="E289" s="15"/>
      <c r="F289" s="28"/>
      <c r="G289" s="13"/>
    </row>
    <row r="290" spans="1:7" ht="9" customHeight="1">
      <c r="A290" s="14"/>
      <c r="C290" s="15"/>
      <c r="D290" s="12"/>
      <c r="E290" s="11"/>
      <c r="F290" s="28"/>
      <c r="G290" s="16"/>
    </row>
    <row r="291" spans="1:7" ht="9" customHeight="1">
      <c r="A291" s="14"/>
      <c r="C291" s="15"/>
      <c r="D291" s="12"/>
      <c r="E291" s="11"/>
      <c r="F291" s="28"/>
      <c r="G291" s="16"/>
    </row>
    <row r="292" spans="1:7" ht="9" customHeight="1">
      <c r="A292" s="14"/>
      <c r="C292" s="15"/>
      <c r="D292" s="12"/>
      <c r="E292" s="11"/>
      <c r="F292" s="28"/>
      <c r="G292" s="16"/>
    </row>
    <row r="293" spans="1:7" ht="9" customHeight="1">
      <c r="A293" s="14"/>
      <c r="C293" s="15"/>
      <c r="E293" s="3"/>
      <c r="F293" s="28"/>
      <c r="G293" s="16"/>
    </row>
    <row r="294" spans="1:7" ht="9" customHeight="1">
      <c r="A294" s="14"/>
      <c r="C294" s="15"/>
      <c r="E294" s="3"/>
      <c r="F294" s="28"/>
      <c r="G294" s="16"/>
    </row>
    <row r="295" spans="1:7" ht="9" customHeight="1">
      <c r="A295" s="14"/>
      <c r="C295" s="15"/>
      <c r="E295" s="3"/>
      <c r="F295" s="28"/>
      <c r="G295" s="16"/>
    </row>
    <row r="296" spans="1:7" ht="9" customHeight="1">
      <c r="A296" s="14"/>
      <c r="C296" s="15"/>
      <c r="E296" s="3"/>
      <c r="F296" s="28"/>
      <c r="G296" s="16"/>
    </row>
    <row r="297" spans="1:7" ht="9" customHeight="1">
      <c r="A297" s="14"/>
      <c r="C297" s="15"/>
      <c r="E297" s="3"/>
      <c r="F297" s="28"/>
      <c r="G297" s="16"/>
    </row>
    <row r="298" spans="1:7" ht="9" customHeight="1">
      <c r="A298" s="14"/>
      <c r="C298" s="15"/>
      <c r="E298" s="3"/>
      <c r="F298" s="28"/>
      <c r="G298" s="16"/>
    </row>
    <row r="299" spans="1:7" ht="9" customHeight="1">
      <c r="A299" s="14"/>
      <c r="C299" s="15"/>
      <c r="E299" s="3"/>
      <c r="F299" s="28"/>
      <c r="G299" s="16"/>
    </row>
    <row r="300" spans="1:7" ht="9" customHeight="1">
      <c r="A300" s="14"/>
      <c r="C300" s="15"/>
      <c r="E300" s="3"/>
      <c r="F300" s="28"/>
      <c r="G300" s="16"/>
    </row>
    <row r="301" spans="1:7" ht="9" customHeight="1">
      <c r="A301" s="14"/>
      <c r="C301" s="15"/>
      <c r="E301" s="3"/>
      <c r="F301" s="28"/>
      <c r="G301" s="16"/>
    </row>
    <row r="302" spans="1:7" ht="9" customHeight="1">
      <c r="A302" s="14"/>
      <c r="C302" s="15"/>
      <c r="E302" s="3"/>
      <c r="F302" s="28"/>
      <c r="G302" s="13"/>
    </row>
    <row r="303" spans="1:7" ht="9" customHeight="1">
      <c r="A303" s="14"/>
      <c r="C303" s="15"/>
      <c r="E303" s="3"/>
      <c r="F303" s="28"/>
      <c r="G303" s="16"/>
    </row>
    <row r="304" spans="1:7" ht="9" customHeight="1">
      <c r="A304" s="14"/>
      <c r="C304" s="15"/>
      <c r="E304" s="3"/>
      <c r="F304" s="28"/>
      <c r="G304" s="16"/>
    </row>
    <row r="305" spans="1:7" ht="9" customHeight="1">
      <c r="A305" s="14"/>
      <c r="C305" s="15"/>
      <c r="E305" s="3"/>
      <c r="F305" s="28"/>
      <c r="G305" s="13"/>
    </row>
    <row r="306" spans="1:7" ht="9" customHeight="1">
      <c r="A306" s="10"/>
      <c r="C306" s="15"/>
      <c r="E306" s="3"/>
      <c r="F306" s="28"/>
      <c r="G306" s="13"/>
    </row>
    <row r="307" spans="1:7" ht="9" customHeight="1">
      <c r="A307" s="14"/>
      <c r="C307" s="15"/>
      <c r="E307" s="3"/>
      <c r="F307" s="28"/>
      <c r="G307" s="16"/>
    </row>
    <row r="308" spans="1:7" ht="9" customHeight="1">
      <c r="A308" s="14"/>
      <c r="C308" s="15"/>
      <c r="E308" s="3"/>
      <c r="F308" s="28"/>
      <c r="G308" s="16"/>
    </row>
    <row r="309" spans="1:7" ht="9" customHeight="1">
      <c r="A309" s="14"/>
      <c r="C309" s="15"/>
      <c r="E309" s="3"/>
      <c r="F309" s="28"/>
      <c r="G309" s="16"/>
    </row>
    <row r="310" spans="1:7" ht="9" customHeight="1">
      <c r="A310" s="14"/>
      <c r="C310" s="15"/>
      <c r="E310" s="3"/>
      <c r="F310" s="28"/>
      <c r="G310" s="16"/>
    </row>
    <row r="311" spans="1:7" ht="9" customHeight="1">
      <c r="A311" s="14"/>
      <c r="C311" s="15"/>
      <c r="E311" s="3"/>
      <c r="F311" s="28"/>
      <c r="G311" s="16"/>
    </row>
    <row r="312" spans="1:7" ht="9" customHeight="1">
      <c r="A312" s="14"/>
      <c r="C312" s="15"/>
      <c r="D312" s="12"/>
      <c r="E312" s="15"/>
      <c r="F312" s="28"/>
      <c r="G312" s="16"/>
    </row>
    <row r="313" spans="1:7" ht="9" customHeight="1">
      <c r="A313" s="14"/>
      <c r="C313" s="15"/>
      <c r="D313" s="12"/>
      <c r="E313" s="11"/>
      <c r="F313" s="28"/>
      <c r="G313" s="16"/>
    </row>
    <row r="314" spans="1:7" ht="9" customHeight="1">
      <c r="A314" s="14"/>
      <c r="C314" s="15"/>
      <c r="D314" s="12"/>
      <c r="E314" s="11"/>
      <c r="F314" s="28"/>
      <c r="G314" s="16"/>
    </row>
    <row r="315" spans="1:7" ht="9" customHeight="1">
      <c r="A315" s="14"/>
      <c r="C315" s="3"/>
      <c r="E315" s="3"/>
      <c r="F315" s="28"/>
      <c r="G315" s="14"/>
    </row>
    <row r="316" spans="1:7" ht="9" customHeight="1">
      <c r="A316" s="14"/>
      <c r="C316" s="15"/>
      <c r="E316" s="3"/>
      <c r="F316" s="28"/>
      <c r="G316" s="16"/>
    </row>
    <row r="317" spans="1:7" ht="9" customHeight="1">
      <c r="A317" s="14"/>
      <c r="C317" s="15"/>
      <c r="E317" s="3"/>
      <c r="F317" s="28"/>
      <c r="G317" s="16"/>
    </row>
    <row r="318" spans="1:7" ht="9" customHeight="1">
      <c r="A318" s="14"/>
      <c r="C318" s="15"/>
      <c r="E318" s="3"/>
      <c r="F318" s="28"/>
      <c r="G318" s="16"/>
    </row>
    <row r="319" spans="1:7" ht="9" customHeight="1">
      <c r="A319" s="14"/>
      <c r="C319" s="15"/>
      <c r="E319" s="3"/>
      <c r="F319" s="28"/>
      <c r="G319" s="16"/>
    </row>
    <row r="320" spans="1:7" ht="9" customHeight="1">
      <c r="A320" s="14"/>
      <c r="C320" s="15"/>
      <c r="E320" s="3"/>
      <c r="F320" s="28"/>
      <c r="G320" s="16"/>
    </row>
    <row r="321" spans="1:7" ht="9" customHeight="1">
      <c r="A321" s="14"/>
      <c r="C321" s="15"/>
      <c r="E321" s="3"/>
      <c r="F321" s="28"/>
      <c r="G321" s="16"/>
    </row>
    <row r="322" spans="1:7" ht="9" customHeight="1">
      <c r="A322" s="14"/>
      <c r="C322" s="15"/>
      <c r="E322" s="3"/>
      <c r="F322" s="28"/>
      <c r="G322" s="16"/>
    </row>
    <row r="323" spans="1:7" ht="9" customHeight="1">
      <c r="A323" s="14"/>
      <c r="C323" s="3"/>
      <c r="E323" s="3"/>
      <c r="F323" s="28"/>
      <c r="G323" s="16"/>
    </row>
    <row r="324" spans="1:7" ht="9" customHeight="1">
      <c r="A324" s="14"/>
      <c r="C324" s="15"/>
      <c r="E324" s="3"/>
      <c r="F324" s="28"/>
      <c r="G324" s="16"/>
    </row>
    <row r="325" spans="1:7" ht="9" customHeight="1">
      <c r="A325" s="10"/>
      <c r="C325" s="3"/>
      <c r="E325" s="3"/>
      <c r="F325" s="28"/>
      <c r="G325" s="13"/>
    </row>
    <row r="326" spans="1:7" ht="9" customHeight="1">
      <c r="A326" s="14"/>
      <c r="C326" s="15"/>
      <c r="E326" s="3"/>
      <c r="F326" s="28"/>
      <c r="G326" s="16"/>
    </row>
    <row r="327" spans="1:7" ht="9" customHeight="1">
      <c r="A327" s="14"/>
      <c r="C327" s="15"/>
      <c r="E327" s="3"/>
      <c r="F327" s="28"/>
      <c r="G327" s="16"/>
    </row>
    <row r="328" spans="1:7" ht="9" customHeight="1">
      <c r="A328" s="14"/>
      <c r="C328" s="15"/>
      <c r="E328" s="3"/>
      <c r="F328" s="28"/>
      <c r="G328" s="16"/>
    </row>
    <row r="329" spans="1:7" ht="9" customHeight="1">
      <c r="A329" s="14"/>
      <c r="C329" s="15"/>
      <c r="E329" s="3"/>
      <c r="F329" s="28"/>
      <c r="G329" s="16"/>
    </row>
    <row r="330" spans="1:7" ht="9" customHeight="1">
      <c r="A330" s="14"/>
      <c r="C330" s="15"/>
      <c r="E330" s="3"/>
      <c r="F330" s="28"/>
      <c r="G330" s="16"/>
    </row>
    <row r="331" spans="1:7" ht="9" customHeight="1">
      <c r="A331" s="14"/>
      <c r="C331" s="15"/>
      <c r="E331" s="3"/>
      <c r="F331" s="28"/>
      <c r="G331" s="16"/>
    </row>
    <row r="332" spans="1:7" ht="9" customHeight="1">
      <c r="A332" s="14"/>
      <c r="C332" s="15"/>
      <c r="E332" s="3"/>
      <c r="F332" s="28"/>
      <c r="G332" s="16"/>
    </row>
    <row r="333" spans="1:7" ht="9" customHeight="1">
      <c r="A333" s="14"/>
      <c r="C333" s="15"/>
      <c r="E333" s="3"/>
      <c r="F333" s="28"/>
      <c r="G333" s="16"/>
    </row>
    <row r="334" spans="1:7" ht="9" customHeight="1">
      <c r="A334" s="14"/>
      <c r="C334" s="15"/>
      <c r="E334" s="3"/>
      <c r="F334" s="28"/>
      <c r="G334" s="16"/>
    </row>
    <row r="335" spans="1:7" ht="9" customHeight="1">
      <c r="A335" s="14"/>
      <c r="C335" s="15"/>
      <c r="E335" s="3"/>
      <c r="F335" s="28"/>
      <c r="G335" s="16"/>
    </row>
    <row r="336" spans="1:7" ht="9" customHeight="1">
      <c r="A336" s="14"/>
      <c r="C336" s="15"/>
      <c r="E336" s="3"/>
      <c r="F336" s="28"/>
      <c r="G336" s="16"/>
    </row>
    <row r="337" spans="1:7" ht="9" customHeight="1">
      <c r="A337" s="14"/>
      <c r="C337" s="15"/>
      <c r="E337" s="3"/>
      <c r="F337" s="28"/>
      <c r="G337" s="16"/>
    </row>
    <row r="338" spans="1:7" ht="9" customHeight="1">
      <c r="A338" s="14"/>
      <c r="C338" s="15"/>
      <c r="E338" s="3"/>
      <c r="F338" s="28"/>
      <c r="G338" s="16"/>
    </row>
    <row r="339" spans="1:7" ht="9" customHeight="1">
      <c r="A339" s="14"/>
      <c r="C339" s="15"/>
      <c r="E339" s="3"/>
      <c r="F339" s="28"/>
      <c r="G339" s="16"/>
    </row>
    <row r="340" spans="1:7" ht="9" customHeight="1">
      <c r="A340" s="14"/>
      <c r="C340" s="15"/>
      <c r="E340" s="3"/>
      <c r="F340" s="28"/>
      <c r="G340" s="16"/>
    </row>
    <row r="341" spans="1:7" ht="9" customHeight="1">
      <c r="A341" s="14"/>
      <c r="C341" s="15"/>
      <c r="E341" s="3"/>
      <c r="F341" s="28"/>
      <c r="G341" s="16"/>
    </row>
    <row r="342" spans="1:7" ht="9" customHeight="1">
      <c r="A342" s="10"/>
      <c r="C342" s="15"/>
      <c r="D342" s="12"/>
      <c r="E342" s="15"/>
      <c r="F342" s="28"/>
      <c r="G342" s="13"/>
    </row>
    <row r="343" spans="1:7" ht="9" customHeight="1">
      <c r="A343" s="14"/>
      <c r="C343" s="15"/>
      <c r="D343" s="12"/>
      <c r="E343" s="11"/>
      <c r="F343" s="28"/>
      <c r="G343" s="16"/>
    </row>
    <row r="344" spans="1:7" ht="9" customHeight="1">
      <c r="A344" s="14"/>
      <c r="C344" s="15"/>
      <c r="D344" s="12"/>
      <c r="E344" s="11"/>
      <c r="F344" s="28"/>
      <c r="G344" s="16"/>
    </row>
    <row r="345" spans="1:7" ht="9" customHeight="1">
      <c r="A345" s="14"/>
      <c r="C345" s="15"/>
      <c r="D345" s="12"/>
      <c r="E345" s="11"/>
      <c r="F345" s="28"/>
      <c r="G345" s="16"/>
    </row>
    <row r="346" spans="1:7" ht="9" customHeight="1">
      <c r="A346" s="14"/>
      <c r="C346" s="15"/>
      <c r="E346" s="3"/>
      <c r="F346" s="28"/>
      <c r="G346" s="16"/>
    </row>
    <row r="347" spans="1:7" ht="9" customHeight="1">
      <c r="A347" s="14"/>
      <c r="C347" s="15"/>
      <c r="E347" s="3"/>
      <c r="F347" s="28"/>
      <c r="G347" s="16"/>
    </row>
    <row r="348" spans="1:7" ht="9" customHeight="1">
      <c r="A348" s="14"/>
      <c r="C348" s="15"/>
      <c r="E348" s="3"/>
      <c r="F348" s="28"/>
      <c r="G348" s="16"/>
    </row>
    <row r="349" spans="1:7" ht="9" customHeight="1">
      <c r="A349" s="14"/>
      <c r="C349" s="15"/>
      <c r="E349" s="3"/>
      <c r="F349" s="28"/>
      <c r="G349" s="16"/>
    </row>
    <row r="350" spans="1:7" ht="9" customHeight="1">
      <c r="A350" s="14"/>
      <c r="C350" s="15"/>
      <c r="E350" s="3"/>
      <c r="F350" s="28"/>
      <c r="G350" s="16"/>
    </row>
    <row r="351" spans="1:7" ht="9" customHeight="1">
      <c r="A351" s="14"/>
      <c r="C351" s="15"/>
      <c r="E351" s="3"/>
      <c r="F351" s="28"/>
      <c r="G351" s="13"/>
    </row>
    <row r="352" spans="1:7" ht="9" customHeight="1">
      <c r="A352" s="14"/>
      <c r="C352" s="15"/>
      <c r="E352" s="3"/>
      <c r="F352" s="28"/>
      <c r="G352" s="16"/>
    </row>
    <row r="353" spans="1:7" ht="9" customHeight="1">
      <c r="A353" s="14"/>
      <c r="C353" s="15"/>
      <c r="E353" s="3"/>
      <c r="F353" s="28"/>
      <c r="G353" s="16"/>
    </row>
    <row r="354" spans="1:7" ht="9" customHeight="1">
      <c r="A354" s="14"/>
      <c r="C354" s="15"/>
      <c r="E354" s="3"/>
      <c r="F354" s="28"/>
      <c r="G354" s="16"/>
    </row>
    <row r="355" spans="1:7" ht="9" customHeight="1">
      <c r="C355" s="12"/>
      <c r="D355" s="12"/>
      <c r="E355" s="12"/>
      <c r="G355" s="30"/>
    </row>
    <row r="356" spans="1:7" ht="9" customHeight="1">
      <c r="G356" s="30"/>
    </row>
    <row r="357" spans="1:7" ht="9" customHeight="1">
      <c r="G357" s="30"/>
    </row>
    <row r="358" spans="1:7" ht="9" customHeight="1">
      <c r="G358" s="30"/>
    </row>
    <row r="359" spans="1:7" ht="9" customHeight="1">
      <c r="A359" s="10"/>
      <c r="C359" s="3"/>
      <c r="E359" s="3"/>
      <c r="F359" s="28"/>
      <c r="G359" s="13"/>
    </row>
    <row r="360" spans="1:7" ht="9" customHeight="1">
      <c r="A360" s="10"/>
      <c r="C360" s="3"/>
      <c r="E360" s="3"/>
      <c r="F360" s="28"/>
      <c r="G360" s="13"/>
    </row>
    <row r="361" spans="1:7" ht="9" customHeight="1">
      <c r="A361" s="10"/>
      <c r="C361" s="3"/>
      <c r="E361" s="3"/>
      <c r="F361" s="28"/>
      <c r="G361" s="13"/>
    </row>
    <row r="362" spans="1:7" ht="9" customHeight="1">
      <c r="A362" s="14"/>
      <c r="C362" s="15"/>
      <c r="E362" s="3"/>
      <c r="F362" s="28"/>
      <c r="G362" s="16"/>
    </row>
    <row r="363" spans="1:7" ht="9" customHeight="1">
      <c r="A363" s="14"/>
      <c r="C363" s="15"/>
      <c r="E363" s="3"/>
      <c r="F363" s="28"/>
      <c r="G363" s="16"/>
    </row>
    <row r="364" spans="1:7" ht="9" customHeight="1">
      <c r="A364" s="14"/>
      <c r="C364" s="15"/>
      <c r="E364" s="3"/>
      <c r="F364" s="28"/>
      <c r="G364" s="16"/>
    </row>
    <row r="365" spans="1:7" ht="9" customHeight="1">
      <c r="A365" s="14"/>
      <c r="C365" s="15"/>
      <c r="E365" s="3"/>
      <c r="F365" s="28"/>
      <c r="G365" s="16"/>
    </row>
    <row r="366" spans="1:7" ht="9" customHeight="1">
      <c r="A366" s="14"/>
      <c r="C366" s="15"/>
      <c r="E366" s="3"/>
      <c r="F366" s="28"/>
      <c r="G366" s="16"/>
    </row>
    <row r="367" spans="1:7" ht="9" customHeight="1">
      <c r="A367" s="14"/>
      <c r="C367" s="15"/>
      <c r="E367" s="3"/>
      <c r="F367" s="28"/>
      <c r="G367" s="16"/>
    </row>
    <row r="368" spans="1:7" ht="9" customHeight="1">
      <c r="A368" s="14"/>
      <c r="C368" s="15"/>
      <c r="E368" s="3"/>
      <c r="F368" s="28"/>
      <c r="G368" s="16"/>
    </row>
    <row r="369" spans="1:7" ht="9" customHeight="1">
      <c r="A369" s="14"/>
      <c r="C369" s="15"/>
      <c r="D369" s="12"/>
      <c r="E369" s="15"/>
      <c r="F369" s="28"/>
      <c r="G369" s="16"/>
    </row>
    <row r="370" spans="1:7" ht="9" customHeight="1">
      <c r="A370" s="14"/>
      <c r="C370" s="15"/>
      <c r="D370" s="12"/>
      <c r="E370" s="15"/>
      <c r="F370" s="28"/>
      <c r="G370" s="16"/>
    </row>
    <row r="371" spans="1:7" ht="9" customHeight="1">
      <c r="G371" s="30"/>
    </row>
    <row r="372" spans="1:7" ht="9" customHeight="1">
      <c r="G372" s="30"/>
    </row>
    <row r="373" spans="1:7" ht="9" customHeight="1">
      <c r="G373" s="30"/>
    </row>
    <row r="374" spans="1:7" ht="9" customHeight="1">
      <c r="C374" s="12"/>
      <c r="D374" s="12"/>
      <c r="E374" s="12"/>
      <c r="G374" s="30"/>
    </row>
    <row r="375" spans="1:7" ht="9" customHeight="1">
      <c r="G375" s="30"/>
    </row>
    <row r="376" spans="1:7" ht="9" customHeight="1">
      <c r="C376" s="12"/>
      <c r="D376" s="12"/>
      <c r="E376" s="12"/>
      <c r="G376" s="30"/>
    </row>
    <row r="377" spans="1:7" ht="9" customHeight="1">
      <c r="C377" s="12"/>
      <c r="D377" s="12"/>
      <c r="E377" s="12"/>
      <c r="G377" s="30"/>
    </row>
    <row r="378" spans="1:7" ht="9" customHeight="1">
      <c r="C378" s="12"/>
      <c r="D378" s="12"/>
      <c r="E378" s="12"/>
      <c r="G378" s="30"/>
    </row>
    <row r="379" spans="1:7" ht="9" customHeight="1">
      <c r="C379" s="12"/>
      <c r="D379" s="12"/>
      <c r="E379" s="12"/>
      <c r="G379" s="30"/>
    </row>
    <row r="380" spans="1:7" ht="9" customHeight="1">
      <c r="C380" s="12"/>
      <c r="D380" s="12"/>
      <c r="E380" s="12"/>
      <c r="G380" s="30"/>
    </row>
    <row r="381" spans="1:7" ht="9" customHeight="1">
      <c r="C381" s="12"/>
      <c r="D381" s="12"/>
      <c r="E381" s="12"/>
      <c r="G381" s="30"/>
    </row>
    <row r="382" spans="1:7" ht="9" customHeight="1">
      <c r="C382" s="12"/>
      <c r="D382" s="12"/>
      <c r="E382" s="12"/>
      <c r="G382" s="30"/>
    </row>
    <row r="383" spans="1:7" ht="9" customHeight="1">
      <c r="C383" s="12"/>
      <c r="D383" s="12"/>
      <c r="E383" s="12"/>
      <c r="G383" s="30"/>
    </row>
    <row r="384" spans="1:7" ht="9" customHeight="1">
      <c r="A384" s="14"/>
      <c r="C384" s="15"/>
      <c r="E384" s="3"/>
      <c r="F384" s="28"/>
      <c r="G384" s="16"/>
    </row>
    <row r="385" spans="1:7" ht="9" customHeight="1">
      <c r="A385" s="14"/>
      <c r="C385" s="15"/>
      <c r="E385" s="3"/>
      <c r="F385" s="28"/>
      <c r="G385" s="16"/>
    </row>
    <row r="386" spans="1:7" ht="9" customHeight="1">
      <c r="G386" s="30"/>
    </row>
    <row r="387" spans="1:7" ht="9" customHeight="1">
      <c r="A387" s="14"/>
      <c r="C387" s="15"/>
      <c r="E387" s="3"/>
      <c r="F387" s="28"/>
      <c r="G387" s="16"/>
    </row>
    <row r="388" spans="1:7" ht="9" customHeight="1">
      <c r="A388" s="14"/>
      <c r="C388" s="15"/>
      <c r="E388" s="3"/>
      <c r="F388" s="28"/>
      <c r="G388" s="16"/>
    </row>
    <row r="389" spans="1:7" ht="9" customHeight="1">
      <c r="A389" s="14"/>
      <c r="C389" s="15"/>
      <c r="E389" s="3"/>
      <c r="F389" s="28"/>
      <c r="G389" s="16"/>
    </row>
    <row r="390" spans="1:7" ht="9" customHeight="1">
      <c r="A390" s="14"/>
      <c r="C390" s="15"/>
      <c r="E390" s="3"/>
      <c r="F390" s="28"/>
      <c r="G390" s="16"/>
    </row>
    <row r="391" spans="1:7" ht="9" customHeight="1">
      <c r="A391" s="14"/>
      <c r="C391" s="15"/>
      <c r="E391" s="3"/>
      <c r="F391" s="28"/>
      <c r="G391" s="16"/>
    </row>
    <row r="392" spans="1:7" ht="9" customHeight="1">
      <c r="A392" s="14"/>
      <c r="C392" s="15"/>
      <c r="E392" s="3"/>
      <c r="F392" s="28"/>
      <c r="G392" s="16"/>
    </row>
    <row r="393" spans="1:7" ht="9" customHeight="1">
      <c r="A393" s="10"/>
      <c r="C393" s="3"/>
      <c r="D393" s="12"/>
      <c r="E393" s="15"/>
      <c r="F393" s="28"/>
      <c r="G393" s="13"/>
    </row>
    <row r="394" spans="1:7" ht="9" customHeight="1">
      <c r="A394" s="14"/>
      <c r="C394" s="15"/>
      <c r="E394" s="3"/>
      <c r="F394" s="28"/>
      <c r="G394" s="16"/>
    </row>
    <row r="395" spans="1:7" ht="9" customHeight="1">
      <c r="A395" s="14"/>
      <c r="C395" s="15"/>
      <c r="E395" s="3"/>
      <c r="F395" s="28"/>
      <c r="G395" s="16"/>
    </row>
    <row r="396" spans="1:7" ht="9" customHeight="1">
      <c r="A396" s="14"/>
      <c r="C396" s="15"/>
      <c r="E396" s="3"/>
      <c r="F396" s="28"/>
      <c r="G396" s="16"/>
    </row>
    <row r="397" spans="1:7" ht="9" customHeight="1">
      <c r="A397" s="14"/>
      <c r="C397" s="15"/>
      <c r="E397" s="3"/>
      <c r="F397" s="28"/>
      <c r="G397" s="16"/>
    </row>
    <row r="398" spans="1:7" ht="9" customHeight="1">
      <c r="A398" s="14"/>
      <c r="C398" s="15"/>
      <c r="E398" s="3"/>
      <c r="F398" s="28"/>
      <c r="G398" s="16"/>
    </row>
    <row r="399" spans="1:7" ht="9" customHeight="1">
      <c r="A399" s="14"/>
      <c r="C399" s="15"/>
      <c r="E399" s="3"/>
      <c r="F399" s="28"/>
      <c r="G399" s="16"/>
    </row>
    <row r="400" spans="1:7" ht="9" customHeight="1">
      <c r="A400" s="14"/>
      <c r="C400" s="15"/>
      <c r="E400" s="3"/>
      <c r="F400" s="28"/>
      <c r="G400" s="16"/>
    </row>
    <row r="401" spans="1:7" ht="9" customHeight="1">
      <c r="A401" s="14"/>
      <c r="C401" s="15"/>
      <c r="E401" s="3"/>
      <c r="F401" s="28"/>
      <c r="G401" s="16"/>
    </row>
    <row r="402" spans="1:7" ht="9" customHeight="1">
      <c r="A402" s="14"/>
      <c r="C402" s="15"/>
      <c r="E402" s="3"/>
      <c r="F402" s="28"/>
      <c r="G402" s="16"/>
    </row>
    <row r="403" spans="1:7" ht="9" customHeight="1">
      <c r="A403" s="14"/>
      <c r="C403" s="15"/>
      <c r="E403" s="3"/>
      <c r="F403" s="28"/>
      <c r="G403" s="16"/>
    </row>
    <row r="404" spans="1:7" ht="9" customHeight="1">
      <c r="A404" s="10"/>
      <c r="C404" s="3"/>
      <c r="E404" s="3"/>
      <c r="F404" s="28"/>
      <c r="G404" s="13"/>
    </row>
    <row r="405" spans="1:7" ht="9" customHeight="1">
      <c r="A405" s="14"/>
      <c r="C405" s="15"/>
      <c r="E405" s="3"/>
      <c r="F405" s="28"/>
      <c r="G405" s="16"/>
    </row>
    <row r="406" spans="1:7" ht="9" customHeight="1">
      <c r="A406" s="10"/>
      <c r="C406" s="3"/>
      <c r="E406" s="17"/>
      <c r="F406" s="28"/>
      <c r="G406" s="13"/>
    </row>
    <row r="407" spans="1:7" ht="9" customHeight="1">
      <c r="A407" s="14"/>
      <c r="C407" s="15"/>
      <c r="E407" s="3"/>
      <c r="F407" s="28"/>
      <c r="G407" s="16"/>
    </row>
    <row r="408" spans="1:7" ht="9" customHeight="1">
      <c r="A408" s="14"/>
      <c r="C408" s="15"/>
      <c r="E408" s="3"/>
      <c r="F408" s="28"/>
      <c r="G408" s="16"/>
    </row>
    <row r="409" spans="1:7" ht="9" customHeight="1">
      <c r="A409" s="10"/>
      <c r="C409" s="3"/>
      <c r="E409" s="3"/>
      <c r="F409" s="28"/>
      <c r="G409" s="13"/>
    </row>
    <row r="410" spans="1:7" ht="9" customHeight="1">
      <c r="A410" s="10"/>
      <c r="C410" s="3"/>
      <c r="E410" s="3"/>
      <c r="F410" s="28"/>
      <c r="G410" s="13"/>
    </row>
    <row r="411" spans="1:7" ht="9" customHeight="1">
      <c r="A411" s="14"/>
      <c r="C411" s="15"/>
      <c r="E411" s="3"/>
      <c r="F411" s="28"/>
      <c r="G411" s="16"/>
    </row>
    <row r="412" spans="1:7" ht="9" customHeight="1">
      <c r="A412" s="14"/>
      <c r="C412" s="15"/>
      <c r="E412" s="3"/>
      <c r="F412" s="28"/>
      <c r="G412" s="16"/>
    </row>
    <row r="413" spans="1:7" ht="9" customHeight="1">
      <c r="A413" s="14"/>
      <c r="C413" s="15"/>
      <c r="E413" s="3"/>
      <c r="F413" s="28"/>
      <c r="G413" s="16"/>
    </row>
    <row r="414" spans="1:7" ht="9" customHeight="1">
      <c r="A414" s="14"/>
      <c r="C414" s="15"/>
      <c r="E414" s="3"/>
      <c r="F414" s="28"/>
      <c r="G414" s="16"/>
    </row>
    <row r="415" spans="1:7" ht="9" customHeight="1">
      <c r="A415" s="14"/>
      <c r="C415" s="15"/>
      <c r="E415" s="3"/>
      <c r="F415" s="28"/>
      <c r="G415" s="16"/>
    </row>
    <row r="416" spans="1:7" ht="9" customHeight="1">
      <c r="A416" s="14"/>
      <c r="C416" s="15"/>
      <c r="E416" s="3"/>
      <c r="F416" s="28"/>
      <c r="G416" s="16"/>
    </row>
    <row r="417" spans="1:7" ht="9" customHeight="1">
      <c r="A417" s="14"/>
      <c r="C417" s="15"/>
      <c r="E417" s="3"/>
      <c r="F417" s="28"/>
      <c r="G417" s="16"/>
    </row>
    <row r="418" spans="1:7" ht="9" customHeight="1">
      <c r="A418" s="14"/>
      <c r="C418" s="15"/>
      <c r="D418" s="12"/>
      <c r="E418" s="15"/>
      <c r="F418" s="28"/>
      <c r="G418" s="16"/>
    </row>
    <row r="419" spans="1:7" ht="9" customHeight="1">
      <c r="A419" s="14"/>
      <c r="C419" s="15"/>
      <c r="E419" s="3"/>
      <c r="F419" s="28"/>
      <c r="G419" s="16"/>
    </row>
    <row r="420" spans="1:7" ht="9" customHeight="1">
      <c r="A420" s="14"/>
      <c r="C420" s="15"/>
      <c r="E420" s="3"/>
      <c r="F420" s="28"/>
      <c r="G420" s="16"/>
    </row>
    <row r="421" spans="1:7" ht="9" customHeight="1">
      <c r="A421" s="14"/>
      <c r="C421" s="15"/>
      <c r="E421" s="3"/>
      <c r="F421" s="28"/>
      <c r="G421" s="16"/>
    </row>
    <row r="422" spans="1:7" ht="9" customHeight="1">
      <c r="C422" s="12"/>
      <c r="D422" s="12"/>
      <c r="E422" s="12"/>
      <c r="G422" s="30"/>
    </row>
    <row r="423" spans="1:7" ht="9" customHeight="1">
      <c r="A423" s="14"/>
      <c r="C423" s="15"/>
      <c r="E423" s="3"/>
      <c r="F423" s="28"/>
      <c r="G423" s="16"/>
    </row>
    <row r="424" spans="1:7" ht="9" customHeight="1">
      <c r="A424" s="14"/>
      <c r="C424" s="15"/>
      <c r="D424" s="12"/>
      <c r="E424" s="11"/>
      <c r="F424" s="28"/>
      <c r="G424" s="13"/>
    </row>
    <row r="425" spans="1:7" ht="9" customHeight="1">
      <c r="A425" s="14"/>
      <c r="C425" s="29"/>
      <c r="D425" s="12"/>
      <c r="E425" s="11"/>
      <c r="F425" s="28"/>
      <c r="G425" s="13"/>
    </row>
    <row r="426" spans="1:7" ht="9" customHeight="1">
      <c r="A426" s="14"/>
      <c r="C426" s="15"/>
      <c r="E426" s="3"/>
      <c r="F426" s="28"/>
      <c r="G426" s="16"/>
    </row>
    <row r="427" spans="1:7" ht="9" customHeight="1">
      <c r="A427" s="14"/>
      <c r="C427" s="15"/>
      <c r="E427" s="3"/>
      <c r="F427" s="28"/>
      <c r="G427" s="16"/>
    </row>
    <row r="428" spans="1:7" ht="9" customHeight="1">
      <c r="A428" s="14"/>
      <c r="C428" s="15"/>
      <c r="E428" s="3"/>
      <c r="F428" s="28"/>
      <c r="G428" s="16"/>
    </row>
    <row r="429" spans="1:7" ht="9" customHeight="1">
      <c r="A429" s="14"/>
      <c r="C429" s="15"/>
      <c r="E429" s="3"/>
      <c r="F429" s="28"/>
      <c r="G429" s="16"/>
    </row>
    <row r="430" spans="1:7" ht="9" customHeight="1">
      <c r="A430" s="14"/>
      <c r="C430" s="15"/>
      <c r="E430" s="3"/>
      <c r="F430" s="28"/>
      <c r="G430" s="16"/>
    </row>
    <row r="431" spans="1:7" ht="9" customHeight="1">
      <c r="A431" s="10"/>
      <c r="C431" s="3"/>
      <c r="E431" s="3"/>
      <c r="F431" s="28"/>
      <c r="G431" s="13"/>
    </row>
    <row r="432" spans="1:7" ht="9" customHeight="1">
      <c r="A432" s="10"/>
      <c r="C432" s="3"/>
      <c r="E432" s="3"/>
      <c r="F432" s="28"/>
      <c r="G432" s="13"/>
    </row>
    <row r="433" spans="1:7" ht="9" customHeight="1">
      <c r="A433" s="10"/>
      <c r="C433" s="3"/>
      <c r="E433" s="3"/>
      <c r="F433" s="28"/>
      <c r="G433" s="13"/>
    </row>
    <row r="434" spans="1:7" ht="9" customHeight="1">
      <c r="A434" s="10"/>
      <c r="C434" s="11"/>
      <c r="D434" s="12"/>
      <c r="E434" s="11"/>
      <c r="F434" s="28"/>
      <c r="G434" s="13"/>
    </row>
    <row r="435" spans="1:7" ht="9" customHeight="1">
      <c r="A435" s="14"/>
      <c r="C435" s="15"/>
      <c r="E435" s="3"/>
      <c r="F435" s="28"/>
      <c r="G435" s="16"/>
    </row>
    <row r="436" spans="1:7" ht="9" customHeight="1">
      <c r="A436" s="14"/>
      <c r="C436" s="15"/>
      <c r="E436" s="3"/>
      <c r="F436" s="28"/>
      <c r="G436" s="16"/>
    </row>
    <row r="437" spans="1:7" ht="9" customHeight="1">
      <c r="A437" s="14"/>
      <c r="C437" s="15"/>
      <c r="E437" s="3"/>
      <c r="F437" s="28"/>
      <c r="G437" s="16"/>
    </row>
    <row r="438" spans="1:7" ht="9" customHeight="1">
      <c r="A438" s="10"/>
      <c r="C438" s="3"/>
      <c r="E438" s="17"/>
      <c r="F438" s="28"/>
      <c r="G438" s="10"/>
    </row>
    <row r="439" spans="1:7" ht="9" customHeight="1">
      <c r="A439" s="10"/>
      <c r="C439" s="3"/>
      <c r="E439" s="3"/>
      <c r="F439" s="28"/>
      <c r="G439" s="13"/>
    </row>
    <row r="440" spans="1:7" ht="9" customHeight="1">
      <c r="A440" s="14"/>
      <c r="C440" s="15"/>
      <c r="D440" s="12"/>
      <c r="E440" s="11"/>
      <c r="F440" s="28"/>
      <c r="G440" s="16"/>
    </row>
    <row r="441" spans="1:7" ht="9" customHeight="1">
      <c r="A441" s="14"/>
      <c r="C441" s="15"/>
      <c r="D441" s="12"/>
      <c r="E441" s="11"/>
      <c r="F441" s="28"/>
      <c r="G441" s="16"/>
    </row>
    <row r="442" spans="1:7" ht="9" customHeight="1">
      <c r="A442" s="14"/>
      <c r="C442" s="15"/>
      <c r="D442" s="12"/>
      <c r="E442" s="11"/>
      <c r="F442" s="28"/>
      <c r="G442" s="13"/>
    </row>
    <row r="443" spans="1:7" ht="9" customHeight="1">
      <c r="A443" s="14"/>
      <c r="C443" s="15"/>
      <c r="D443" s="12"/>
      <c r="E443" s="11"/>
      <c r="F443" s="28"/>
      <c r="G443" s="16"/>
    </row>
    <row r="444" spans="1:7" ht="9" customHeight="1">
      <c r="A444" s="14"/>
      <c r="C444" s="15"/>
      <c r="D444" s="12"/>
      <c r="E444" s="11"/>
      <c r="F444" s="28"/>
      <c r="G444" s="16"/>
    </row>
    <row r="445" spans="1:7" ht="9" customHeight="1">
      <c r="A445" s="14"/>
      <c r="C445" s="15"/>
      <c r="D445" s="12"/>
      <c r="E445" s="11"/>
      <c r="F445" s="28"/>
      <c r="G445" s="16"/>
    </row>
    <row r="446" spans="1:7" ht="9" customHeight="1">
      <c r="A446" s="14"/>
      <c r="C446" s="15"/>
      <c r="D446" s="12"/>
      <c r="E446" s="11"/>
      <c r="F446" s="28"/>
      <c r="G446" s="16"/>
    </row>
    <row r="447" spans="1:7" ht="9" customHeight="1">
      <c r="A447" s="10"/>
      <c r="C447" s="11"/>
      <c r="D447" s="12"/>
      <c r="E447" s="11"/>
      <c r="F447" s="28"/>
      <c r="G447" s="13"/>
    </row>
    <row r="448" spans="1:7" ht="9" customHeight="1">
      <c r="A448" s="10"/>
      <c r="C448" s="3"/>
      <c r="E448" s="3"/>
      <c r="F448" s="28"/>
      <c r="G448" s="13"/>
    </row>
    <row r="449" spans="1:7" ht="9" customHeight="1">
      <c r="A449" s="10"/>
      <c r="C449" s="3"/>
      <c r="E449" s="3"/>
      <c r="F449" s="28"/>
      <c r="G449" s="13"/>
    </row>
    <row r="450" spans="1:7" ht="9" customHeight="1">
      <c r="A450" s="10"/>
      <c r="C450" s="3"/>
      <c r="E450" s="3"/>
      <c r="F450" s="28"/>
      <c r="G450" s="13"/>
    </row>
    <row r="451" spans="1:7" ht="9" customHeight="1">
      <c r="A451" s="14"/>
      <c r="C451" s="15"/>
      <c r="E451" s="3"/>
      <c r="F451" s="28"/>
      <c r="G451" s="16"/>
    </row>
    <row r="452" spans="1:7" ht="9" customHeight="1">
      <c r="A452" s="14"/>
      <c r="C452" s="15"/>
      <c r="D452" s="12"/>
      <c r="E452" s="11"/>
      <c r="F452" s="28"/>
      <c r="G452" s="13"/>
    </row>
    <row r="453" spans="1:7" ht="9" customHeight="1">
      <c r="G453" s="30"/>
    </row>
    <row r="454" spans="1:7" ht="9" customHeight="1">
      <c r="C454" s="12"/>
      <c r="D454" s="12"/>
      <c r="E454" s="12"/>
      <c r="G454" s="30"/>
    </row>
    <row r="455" spans="1:7" ht="9" customHeight="1">
      <c r="A455" s="14"/>
      <c r="C455" s="15"/>
      <c r="D455" s="12"/>
      <c r="E455" s="11"/>
      <c r="F455" s="28"/>
      <c r="G455" s="13"/>
    </row>
    <row r="456" spans="1:7" ht="9" customHeight="1">
      <c r="A456" s="10"/>
      <c r="C456" s="11"/>
      <c r="D456" s="12"/>
      <c r="E456" s="11"/>
      <c r="F456" s="28"/>
      <c r="G456" s="13"/>
    </row>
    <row r="457" spans="1:7" ht="9" customHeight="1">
      <c r="A457" s="14"/>
      <c r="F457" s="28"/>
      <c r="G457" s="30"/>
    </row>
    <row r="458" spans="1:7" ht="9" customHeight="1">
      <c r="A458" s="14"/>
      <c r="C458" s="15"/>
      <c r="D458" s="12"/>
      <c r="E458" s="11"/>
      <c r="F458" s="28"/>
      <c r="G458" s="16"/>
    </row>
    <row r="459" spans="1:7" ht="9" customHeight="1">
      <c r="A459" s="14"/>
      <c r="C459" s="15"/>
      <c r="D459" s="12"/>
      <c r="E459" s="15"/>
      <c r="F459" s="28"/>
      <c r="G459" s="16"/>
    </row>
    <row r="460" spans="1:7" ht="9" customHeight="1">
      <c r="C460" s="12"/>
      <c r="D460" s="12"/>
      <c r="E460" s="12"/>
      <c r="G460" s="30"/>
    </row>
    <row r="461" spans="1:7" ht="9" customHeight="1">
      <c r="C461" s="29"/>
      <c r="D461" s="12"/>
      <c r="E461" s="12"/>
      <c r="G461" s="30"/>
    </row>
    <row r="462" spans="1:7" ht="9" customHeight="1">
      <c r="F462" s="28"/>
      <c r="G462" s="30"/>
    </row>
    <row r="463" spans="1:7" ht="9" customHeight="1">
      <c r="G463" s="30"/>
    </row>
    <row r="464" spans="1:7" ht="9" customHeight="1">
      <c r="G464" s="30"/>
    </row>
    <row r="465" spans="1:7" ht="9" customHeight="1">
      <c r="G465" s="30"/>
    </row>
    <row r="466" spans="1:7" ht="9" customHeight="1">
      <c r="C466" s="12"/>
      <c r="D466" s="12"/>
      <c r="E466" s="12"/>
      <c r="G466" s="30"/>
    </row>
    <row r="467" spans="1:7" ht="9" customHeight="1">
      <c r="G467" s="30"/>
    </row>
    <row r="468" spans="1:7" ht="9" customHeight="1">
      <c r="G468" s="30"/>
    </row>
    <row r="469" spans="1:7" ht="9" customHeight="1">
      <c r="G469" s="30"/>
    </row>
    <row r="470" spans="1:7" ht="9" customHeight="1">
      <c r="G470" s="30"/>
    </row>
    <row r="471" spans="1:7" ht="9" customHeight="1">
      <c r="G471" s="30"/>
    </row>
    <row r="472" spans="1:7" ht="9" customHeight="1">
      <c r="F472" s="28"/>
      <c r="G472" s="30"/>
    </row>
    <row r="473" spans="1:7" ht="9" customHeight="1">
      <c r="G473" s="30"/>
    </row>
    <row r="474" spans="1:7" ht="9" customHeight="1">
      <c r="G474" s="30"/>
    </row>
    <row r="475" spans="1:7" ht="9" customHeight="1">
      <c r="G475" s="30"/>
    </row>
    <row r="476" spans="1:7" ht="9" customHeight="1">
      <c r="G476" s="30"/>
    </row>
    <row r="477" spans="1:7" ht="9" customHeight="1">
      <c r="G477" s="30"/>
    </row>
    <row r="478" spans="1:7" ht="9" customHeight="1">
      <c r="A478" s="14"/>
      <c r="C478" s="15"/>
      <c r="E478" s="3"/>
      <c r="F478" s="28"/>
      <c r="G478" s="16"/>
    </row>
    <row r="479" spans="1:7" ht="9" customHeight="1">
      <c r="G479" s="30"/>
    </row>
    <row r="480" spans="1:7" ht="9" customHeight="1">
      <c r="A480" s="14"/>
      <c r="C480" s="15"/>
      <c r="E480" s="3"/>
      <c r="F480" s="28"/>
      <c r="G480" s="16"/>
    </row>
    <row r="481" spans="1:7" ht="9" customHeight="1">
      <c r="A481" s="14"/>
      <c r="C481" s="15"/>
      <c r="E481" s="3"/>
      <c r="F481" s="28"/>
      <c r="G481" s="16"/>
    </row>
    <row r="482" spans="1:7" ht="9" customHeight="1">
      <c r="A482" s="14"/>
      <c r="C482" s="15"/>
      <c r="E482" s="3"/>
      <c r="F482" s="28"/>
      <c r="G482" s="16"/>
    </row>
    <row r="483" spans="1:7" ht="9" customHeight="1">
      <c r="A483" s="14"/>
      <c r="C483" s="15"/>
      <c r="E483" s="3"/>
      <c r="F483" s="28"/>
      <c r="G483" s="16"/>
    </row>
    <row r="484" spans="1:7" ht="9" customHeight="1">
      <c r="A484" s="14"/>
      <c r="C484" s="15"/>
      <c r="E484" s="3"/>
      <c r="F484" s="28"/>
      <c r="G484" s="16"/>
    </row>
    <row r="485" spans="1:7" ht="9" customHeight="1">
      <c r="A485" s="14"/>
      <c r="C485" s="15"/>
      <c r="E485" s="3"/>
      <c r="F485" s="28"/>
      <c r="G485" s="16"/>
    </row>
    <row r="486" spans="1:7" ht="9" customHeight="1">
      <c r="A486" s="14"/>
      <c r="C486" s="15"/>
      <c r="E486" s="3"/>
      <c r="F486" s="28"/>
      <c r="G486" s="16"/>
    </row>
    <row r="487" spans="1:7" ht="9" customHeight="1">
      <c r="A487" s="14"/>
      <c r="C487" s="15"/>
      <c r="E487" s="3"/>
      <c r="F487" s="28"/>
      <c r="G487" s="16"/>
    </row>
    <row r="488" spans="1:7" ht="9" customHeight="1">
      <c r="A488" s="14"/>
      <c r="C488" s="15"/>
      <c r="D488" s="12"/>
      <c r="E488" s="15"/>
      <c r="F488" s="28"/>
      <c r="G488" s="16"/>
    </row>
    <row r="489" spans="1:7" ht="9" customHeight="1">
      <c r="A489" s="14"/>
      <c r="C489" s="15"/>
      <c r="E489" s="3"/>
      <c r="F489" s="28"/>
      <c r="G489" s="16"/>
    </row>
    <row r="490" spans="1:7" ht="9" customHeight="1">
      <c r="A490" s="14"/>
      <c r="C490" s="15"/>
      <c r="E490" s="3"/>
      <c r="F490" s="28"/>
      <c r="G490" s="16"/>
    </row>
    <row r="491" spans="1:7" ht="9" customHeight="1">
      <c r="A491" s="14"/>
      <c r="C491" s="15"/>
      <c r="E491" s="3"/>
      <c r="F491" s="28"/>
      <c r="G491" s="16"/>
    </row>
    <row r="492" spans="1:7" ht="9" customHeight="1">
      <c r="A492" s="14"/>
      <c r="C492" s="15"/>
      <c r="E492" s="3"/>
      <c r="F492" s="28"/>
      <c r="G492" s="16"/>
    </row>
    <row r="493" spans="1:7" ht="9" customHeight="1">
      <c r="A493" s="14"/>
      <c r="C493" s="15"/>
      <c r="E493" s="3"/>
      <c r="F493" s="28"/>
      <c r="G493" s="16"/>
    </row>
    <row r="494" spans="1:7" ht="9" customHeight="1">
      <c r="A494" s="14"/>
      <c r="C494" s="15"/>
      <c r="E494" s="3"/>
      <c r="F494" s="28"/>
      <c r="G494" s="16"/>
    </row>
    <row r="495" spans="1:7" ht="9" customHeight="1">
      <c r="A495" s="14"/>
      <c r="C495" s="15"/>
      <c r="E495" s="3"/>
      <c r="F495" s="28"/>
      <c r="G495" s="16"/>
    </row>
    <row r="496" spans="1:7" ht="9" customHeight="1">
      <c r="A496" s="14"/>
      <c r="C496" s="15"/>
      <c r="E496" s="3"/>
      <c r="F496" s="28"/>
      <c r="G496" s="16"/>
    </row>
    <row r="497" spans="1:7" ht="9" customHeight="1">
      <c r="A497" s="14"/>
      <c r="C497" s="15"/>
      <c r="E497" s="3"/>
      <c r="F497" s="28"/>
      <c r="G497" s="16"/>
    </row>
    <row r="498" spans="1:7" ht="9" customHeight="1">
      <c r="A498" s="14"/>
      <c r="C498" s="15"/>
      <c r="E498" s="3"/>
      <c r="F498" s="28"/>
      <c r="G498" s="16"/>
    </row>
    <row r="499" spans="1:7" ht="9" customHeight="1">
      <c r="A499" s="14"/>
      <c r="C499" s="15"/>
      <c r="E499" s="3"/>
      <c r="F499" s="28"/>
      <c r="G499" s="16"/>
    </row>
    <row r="500" spans="1:7" ht="9" customHeight="1">
      <c r="A500" s="14"/>
      <c r="C500" s="15"/>
      <c r="D500" s="12"/>
      <c r="E500" s="15"/>
      <c r="F500" s="28"/>
      <c r="G500" s="16"/>
    </row>
    <row r="501" spans="1:7" ht="9" customHeight="1">
      <c r="A501" s="14"/>
      <c r="C501" s="15"/>
      <c r="D501" s="12"/>
      <c r="E501" s="15"/>
      <c r="F501" s="28"/>
      <c r="G501" s="16"/>
    </row>
    <row r="502" spans="1:7" ht="9" customHeight="1">
      <c r="A502" s="14"/>
      <c r="C502" s="15"/>
      <c r="D502" s="12"/>
      <c r="E502" s="15"/>
      <c r="F502" s="28"/>
      <c r="G502" s="16"/>
    </row>
    <row r="503" spans="1:7" ht="9" customHeight="1">
      <c r="A503" s="14"/>
      <c r="C503" s="15"/>
      <c r="E503" s="3"/>
      <c r="F503" s="28"/>
      <c r="G503" s="16"/>
    </row>
    <row r="504" spans="1:7" ht="9" customHeight="1">
      <c r="A504" s="14"/>
      <c r="C504" s="15"/>
      <c r="E504" s="3"/>
      <c r="F504" s="28"/>
      <c r="G504" s="16"/>
    </row>
    <row r="505" spans="1:7" ht="9" customHeight="1">
      <c r="A505" s="14"/>
      <c r="C505" s="15"/>
      <c r="E505" s="3"/>
      <c r="F505" s="28"/>
      <c r="G505" s="16"/>
    </row>
    <row r="506" spans="1:7" ht="9" customHeight="1">
      <c r="A506" s="10"/>
      <c r="C506" s="11"/>
      <c r="D506" s="12"/>
      <c r="E506" s="11"/>
      <c r="F506" s="28"/>
      <c r="G506" s="13"/>
    </row>
    <row r="507" spans="1:7" ht="9" customHeight="1">
      <c r="A507" s="10"/>
      <c r="C507" s="11"/>
      <c r="D507" s="12"/>
      <c r="E507" s="11"/>
      <c r="F507" s="28"/>
      <c r="G507" s="13"/>
    </row>
    <row r="508" spans="1:7" ht="9" customHeight="1">
      <c r="A508" s="10"/>
      <c r="C508" s="11"/>
      <c r="D508" s="12"/>
      <c r="E508" s="11"/>
      <c r="F508" s="28"/>
      <c r="G508" s="13"/>
    </row>
    <row r="509" spans="1:7" ht="9" customHeight="1">
      <c r="A509" s="10"/>
      <c r="C509" s="11"/>
      <c r="D509" s="12"/>
      <c r="E509" s="11"/>
      <c r="F509" s="28"/>
      <c r="G509" s="13"/>
    </row>
    <row r="510" spans="1:7" ht="9" customHeight="1">
      <c r="A510" s="10"/>
      <c r="C510" s="11"/>
      <c r="D510" s="12"/>
      <c r="E510" s="11"/>
      <c r="F510" s="28"/>
      <c r="G510" s="13"/>
    </row>
    <row r="511" spans="1:7" ht="9" customHeight="1">
      <c r="A511" s="10"/>
      <c r="C511" s="11"/>
      <c r="D511" s="12"/>
      <c r="E511" s="11"/>
      <c r="F511" s="28"/>
      <c r="G511" s="13"/>
    </row>
    <row r="512" spans="1:7" ht="11.25" customHeight="1">
      <c r="A512" s="10"/>
      <c r="C512" s="11"/>
      <c r="D512" s="12"/>
      <c r="E512" s="11"/>
      <c r="F512" s="28"/>
      <c r="G512" s="13"/>
    </row>
    <row r="513" spans="1:7" ht="11.25" customHeight="1">
      <c r="A513" s="10"/>
      <c r="C513" s="11"/>
      <c r="D513" s="12"/>
      <c r="E513" s="11"/>
      <c r="F513" s="28"/>
      <c r="G513" s="13"/>
    </row>
    <row r="514" spans="1:7" ht="9" customHeight="1">
      <c r="G514" s="30"/>
    </row>
    <row r="515" spans="1:7" ht="9" customHeight="1">
      <c r="G515" s="30"/>
    </row>
    <row r="516" spans="1:7" ht="9" customHeight="1">
      <c r="G516" s="30"/>
    </row>
    <row r="517" spans="1:7" ht="9" customHeight="1">
      <c r="G517" s="30"/>
    </row>
    <row r="518" spans="1:7" ht="9" customHeight="1">
      <c r="G518" s="30"/>
    </row>
    <row r="519" spans="1:7" ht="9" customHeight="1">
      <c r="G519" s="30"/>
    </row>
    <row r="520" spans="1:7" ht="9" customHeight="1">
      <c r="G520" s="30"/>
    </row>
    <row r="521" spans="1:7" ht="9" customHeight="1">
      <c r="G521" s="30"/>
    </row>
    <row r="522" spans="1:7" ht="9" customHeight="1">
      <c r="G522" s="30"/>
    </row>
    <row r="523" spans="1:7" ht="9" customHeight="1">
      <c r="G523" s="30"/>
    </row>
    <row r="524" spans="1:7" ht="9" customHeight="1">
      <c r="G524" s="30"/>
    </row>
    <row r="525" spans="1:7" ht="9" customHeight="1">
      <c r="G525" s="30"/>
    </row>
    <row r="526" spans="1:7" ht="9" customHeight="1">
      <c r="G526" s="30"/>
    </row>
    <row r="527" spans="1:7" ht="9" customHeight="1">
      <c r="G527" s="30"/>
    </row>
    <row r="528" spans="1:7" ht="9" customHeight="1">
      <c r="G528" s="30"/>
    </row>
    <row r="529" spans="2:7" ht="9" customHeight="1">
      <c r="G529" s="30"/>
    </row>
    <row r="530" spans="2:7" ht="9" customHeight="1">
      <c r="G530" s="30"/>
    </row>
    <row r="531" spans="2:7" ht="9" customHeight="1">
      <c r="G531" s="30"/>
    </row>
    <row r="532" spans="2:7" ht="9" customHeight="1">
      <c r="G532" s="30"/>
    </row>
    <row r="533" spans="2:7" ht="9" customHeight="1">
      <c r="G533" s="30"/>
    </row>
    <row r="534" spans="2:7" ht="9" customHeight="1">
      <c r="G534" s="30"/>
    </row>
    <row r="535" spans="2:7" ht="9" customHeight="1">
      <c r="G535" s="30"/>
    </row>
    <row r="536" spans="2:7" ht="9" customHeight="1">
      <c r="G536" s="30"/>
    </row>
    <row r="537" spans="2:7" ht="9" customHeight="1">
      <c r="G537" s="30"/>
    </row>
    <row r="538" spans="2:7" ht="9" customHeight="1">
      <c r="G538" s="30"/>
    </row>
    <row r="539" spans="2:7" ht="9" customHeight="1">
      <c r="G539" s="30"/>
    </row>
    <row r="540" spans="2:7" ht="9" customHeight="1">
      <c r="G540" s="30"/>
    </row>
    <row r="541" spans="2:7" ht="9" customHeight="1">
      <c r="G541" s="30"/>
    </row>
    <row r="542" spans="2:7" ht="9" customHeight="1">
      <c r="C542" s="9"/>
      <c r="G542" s="30"/>
    </row>
    <row r="543" spans="2:7" ht="9" customHeight="1">
      <c r="G543" s="30"/>
    </row>
    <row r="544" spans="2:7" ht="9" customHeight="1">
      <c r="B544" s="1"/>
      <c r="G544" s="30"/>
    </row>
    <row r="545" spans="7:7" ht="9" customHeight="1">
      <c r="G545" s="30"/>
    </row>
    <row r="546" spans="7:7" ht="9" customHeight="1">
      <c r="G546" s="30"/>
    </row>
    <row r="547" spans="7:7" ht="9" customHeight="1">
      <c r="G547" s="30"/>
    </row>
    <row r="548" spans="7:7" ht="9" customHeight="1">
      <c r="G548" s="30"/>
    </row>
    <row r="549" spans="7:7" ht="9" customHeight="1">
      <c r="G549" s="30"/>
    </row>
    <row r="550" spans="7:7" ht="9" customHeight="1">
      <c r="G550" s="30"/>
    </row>
    <row r="551" spans="7:7" ht="9" customHeight="1">
      <c r="G551" s="30"/>
    </row>
    <row r="552" spans="7:7" ht="9" customHeight="1">
      <c r="G552" s="30"/>
    </row>
    <row r="553" spans="7:7" ht="9" customHeight="1">
      <c r="G553" s="2"/>
    </row>
    <row r="554" spans="7:7" ht="9" customHeight="1">
      <c r="G554" s="30"/>
    </row>
    <row r="555" spans="7:7" ht="9" customHeight="1">
      <c r="G555" s="30"/>
    </row>
    <row r="556" spans="7:7" ht="9" customHeight="1">
      <c r="G556" s="30"/>
    </row>
    <row r="557" spans="7:7" ht="9" customHeight="1">
      <c r="G557" s="30"/>
    </row>
    <row r="558" spans="7:7" ht="9" customHeight="1">
      <c r="G558" s="30"/>
    </row>
    <row r="559" spans="7:7" ht="9" customHeight="1">
      <c r="G559" s="30"/>
    </row>
    <row r="560" spans="7:7" ht="9" customHeight="1">
      <c r="G560" s="30"/>
    </row>
    <row r="561" spans="7:7" ht="9" customHeight="1">
      <c r="G561" s="30"/>
    </row>
    <row r="562" spans="7:7" ht="9" customHeight="1">
      <c r="G562" s="30"/>
    </row>
    <row r="563" spans="7:7" ht="9" customHeight="1">
      <c r="G563" s="30"/>
    </row>
    <row r="564" spans="7:7" ht="9" customHeight="1">
      <c r="G564" s="30"/>
    </row>
    <row r="565" spans="7:7" ht="9" customHeight="1">
      <c r="G565" s="30"/>
    </row>
    <row r="566" spans="7:7" ht="9" customHeight="1">
      <c r="G566" s="30"/>
    </row>
    <row r="567" spans="7:7" ht="9" customHeight="1">
      <c r="G567" s="30"/>
    </row>
    <row r="568" spans="7:7" ht="9" customHeight="1">
      <c r="G568" s="30"/>
    </row>
    <row r="569" spans="7:7" ht="9" customHeight="1">
      <c r="G569" s="30"/>
    </row>
    <row r="570" spans="7:7" ht="9" customHeight="1">
      <c r="G570" s="30"/>
    </row>
    <row r="571" spans="7:7" ht="9" customHeight="1">
      <c r="G571" s="30"/>
    </row>
    <row r="572" spans="7:7" ht="9" customHeight="1">
      <c r="G572" s="30"/>
    </row>
    <row r="573" spans="7:7" ht="9" customHeight="1">
      <c r="G573" s="30"/>
    </row>
    <row r="574" spans="7:7" ht="9" customHeight="1">
      <c r="G574" s="30"/>
    </row>
    <row r="575" spans="7:7" ht="9" customHeight="1">
      <c r="G575" s="30"/>
    </row>
    <row r="576" spans="7:7" ht="9" customHeight="1">
      <c r="G576" s="30"/>
    </row>
    <row r="577" spans="7:7" ht="9" customHeight="1">
      <c r="G577" s="30"/>
    </row>
    <row r="578" spans="7:7" ht="9" customHeight="1">
      <c r="G578" s="30"/>
    </row>
    <row r="579" spans="7:7" ht="9" customHeight="1">
      <c r="G579" s="30"/>
    </row>
    <row r="580" spans="7:7" ht="9" customHeight="1">
      <c r="G580" s="30"/>
    </row>
    <row r="581" spans="7:7" ht="9" customHeight="1">
      <c r="G581" s="30"/>
    </row>
    <row r="582" spans="7:7" ht="9" customHeight="1">
      <c r="G582" s="30"/>
    </row>
    <row r="583" spans="7:7" ht="9" customHeight="1">
      <c r="G583" s="30"/>
    </row>
    <row r="584" spans="7:7" ht="9" customHeight="1">
      <c r="G584" s="30"/>
    </row>
    <row r="585" spans="7:7" ht="9" customHeight="1">
      <c r="G585" s="30"/>
    </row>
    <row r="586" spans="7:7" ht="9" customHeight="1">
      <c r="G586" s="30"/>
    </row>
    <row r="587" spans="7:7" ht="9" customHeight="1">
      <c r="G587" s="30"/>
    </row>
    <row r="588" spans="7:7" ht="9" customHeight="1">
      <c r="G588" s="30"/>
    </row>
    <row r="589" spans="7:7" ht="9" customHeight="1">
      <c r="G589" s="30"/>
    </row>
    <row r="590" spans="7:7" ht="9" customHeight="1">
      <c r="G590" s="30"/>
    </row>
    <row r="591" spans="7:7" ht="9" customHeight="1">
      <c r="G591" s="2"/>
    </row>
    <row r="592" spans="7:7" ht="9" customHeight="1">
      <c r="G592" s="30"/>
    </row>
    <row r="593" spans="1:7" ht="9" customHeight="1">
      <c r="G593" s="30"/>
    </row>
    <row r="594" spans="1:7" ht="9" customHeight="1">
      <c r="G594" s="30"/>
    </row>
    <row r="595" spans="1:7" ht="9" customHeight="1">
      <c r="G595" s="30"/>
    </row>
    <row r="596" spans="1:7" ht="9" customHeight="1">
      <c r="G596" s="30"/>
    </row>
    <row r="597" spans="1:7" ht="9" customHeight="1">
      <c r="G597" s="30"/>
    </row>
    <row r="598" spans="1:7" ht="9" customHeight="1">
      <c r="G598" s="30"/>
    </row>
    <row r="599" spans="1:7" ht="9" customHeight="1">
      <c r="G599" s="30"/>
    </row>
    <row r="600" spans="1:7" ht="9" customHeight="1">
      <c r="G600" s="30"/>
    </row>
    <row r="601" spans="1:7" ht="9" customHeight="1">
      <c r="G601" s="30"/>
    </row>
    <row r="602" spans="1:7" ht="9" customHeight="1">
      <c r="G602" s="30"/>
    </row>
    <row r="603" spans="1:7" ht="9" customHeight="1">
      <c r="G603" s="30"/>
    </row>
    <row r="604" spans="1:7" ht="9" customHeight="1">
      <c r="G604" s="30"/>
    </row>
    <row r="605" spans="1:7" ht="9" customHeight="1">
      <c r="G605" s="30"/>
    </row>
    <row r="606" spans="1:7" ht="9" customHeight="1">
      <c r="G606" s="30"/>
    </row>
    <row r="607" spans="1:7" ht="9" customHeight="1">
      <c r="A607" s="25"/>
      <c r="B607" s="18"/>
      <c r="C607" s="19"/>
      <c r="D607" s="19"/>
      <c r="E607" s="19"/>
      <c r="F607" s="19"/>
      <c r="G607" s="27"/>
    </row>
    <row r="608" spans="1:7" ht="9" customHeight="1">
      <c r="A608" s="24"/>
      <c r="G608" s="26"/>
    </row>
    <row r="609" spans="1:8" ht="9" customHeight="1">
      <c r="A609" s="24"/>
      <c r="G609" s="26"/>
    </row>
    <row r="610" spans="1:8" ht="9" customHeight="1">
      <c r="A610" s="24"/>
      <c r="G610" s="26"/>
    </row>
    <row r="611" spans="1:8" ht="9" customHeight="1">
      <c r="A611" s="24"/>
      <c r="G611" s="26"/>
    </row>
    <row r="612" spans="1:8" ht="9" customHeight="1">
      <c r="A612" s="24"/>
      <c r="G612" s="26"/>
    </row>
    <row r="613" spans="1:8" ht="9" customHeight="1">
      <c r="A613" s="24"/>
      <c r="G613" s="26"/>
    </row>
    <row r="614" spans="1:8" ht="9" customHeight="1">
      <c r="A614" s="24"/>
      <c r="G614" s="26"/>
    </row>
    <row r="615" spans="1:8" ht="9" customHeight="1">
      <c r="A615" s="24"/>
      <c r="G615" s="26"/>
    </row>
    <row r="616" spans="1:8" ht="9" customHeight="1">
      <c r="A616" s="24"/>
      <c r="G616" s="26"/>
    </row>
    <row r="617" spans="1:8" ht="9" customHeight="1">
      <c r="A617" s="24"/>
      <c r="G617" s="26"/>
    </row>
    <row r="618" spans="1:8" ht="9" customHeight="1">
      <c r="A618" s="24"/>
      <c r="G618" s="26"/>
      <c r="H618" s="4"/>
    </row>
    <row r="619" spans="1:8" ht="9" customHeight="1">
      <c r="A619" s="24"/>
      <c r="G619" s="26"/>
    </row>
    <row r="620" spans="1:8" ht="9" customHeight="1">
      <c r="A620" s="24"/>
      <c r="G620" s="26"/>
    </row>
    <row r="621" spans="1:8" ht="9" customHeight="1">
      <c r="A621" s="24"/>
      <c r="G621" s="26"/>
    </row>
    <row r="622" spans="1:8" ht="9" customHeight="1">
      <c r="A622" s="24"/>
      <c r="G622" s="26"/>
    </row>
    <row r="623" spans="1:8" ht="9" customHeight="1">
      <c r="A623" s="24"/>
      <c r="G623" s="26"/>
    </row>
    <row r="624" spans="1:8" ht="9" customHeight="1">
      <c r="A624" s="24"/>
      <c r="G624" s="26"/>
    </row>
    <row r="625" spans="1:7" ht="9" customHeight="1">
      <c r="A625" s="24"/>
      <c r="G625" s="26"/>
    </row>
    <row r="626" spans="1:7" ht="9" customHeight="1">
      <c r="A626" s="24"/>
      <c r="G626" s="26"/>
    </row>
    <row r="627" spans="1:7" ht="9" customHeight="1">
      <c r="A627" s="24"/>
      <c r="G627" s="26"/>
    </row>
    <row r="628" spans="1:7" ht="9" customHeight="1">
      <c r="A628" s="24"/>
      <c r="G628" s="26"/>
    </row>
    <row r="629" spans="1:7" ht="9" customHeight="1">
      <c r="A629" s="24"/>
      <c r="G629" s="26"/>
    </row>
    <row r="630" spans="1:7" ht="9" customHeight="1">
      <c r="A630" s="24"/>
      <c r="G630" s="26"/>
    </row>
    <row r="631" spans="1:7" ht="9" customHeight="1">
      <c r="A631" s="24"/>
      <c r="G631" s="26"/>
    </row>
    <row r="632" spans="1:7" ht="9" customHeight="1">
      <c r="A632" s="20"/>
      <c r="B632" s="21"/>
      <c r="C632" s="22"/>
      <c r="D632" s="22"/>
      <c r="E632" s="22"/>
      <c r="F632" s="22"/>
      <c r="G632" s="23"/>
    </row>
    <row r="633" spans="1:7" ht="9" customHeight="1">
      <c r="G633" s="2"/>
    </row>
    <row r="634" spans="1:7" ht="9" customHeight="1">
      <c r="G634" s="2"/>
    </row>
    <row r="635" spans="1:7" ht="9" customHeight="1">
      <c r="G635" s="2"/>
    </row>
    <row r="636" spans="1:7" ht="9" customHeight="1">
      <c r="G636" s="2"/>
    </row>
    <row r="637" spans="1:7" ht="9" customHeight="1">
      <c r="G637" s="2"/>
    </row>
    <row r="638" spans="1:7" ht="9" customHeight="1">
      <c r="G638" s="2"/>
    </row>
    <row r="639" spans="1:7" ht="9" customHeight="1">
      <c r="G639" s="2"/>
    </row>
    <row r="640" spans="1:7" ht="9" customHeight="1">
      <c r="G640" s="2"/>
    </row>
    <row r="641" spans="7:7" ht="9" customHeight="1">
      <c r="G641" s="2"/>
    </row>
    <row r="642" spans="7:7" ht="9" customHeight="1">
      <c r="G642" s="2"/>
    </row>
    <row r="643" spans="7:7" ht="9" customHeight="1">
      <c r="G643" s="2"/>
    </row>
    <row r="644" spans="7:7" ht="9" customHeight="1">
      <c r="G644" s="2"/>
    </row>
    <row r="645" spans="7:7" ht="9" customHeight="1">
      <c r="G645" s="2"/>
    </row>
    <row r="646" spans="7:7" ht="9" customHeight="1">
      <c r="G646" s="2"/>
    </row>
    <row r="647" spans="7:7" ht="9" customHeight="1">
      <c r="G647" s="2"/>
    </row>
    <row r="648" spans="7:7" ht="9" customHeight="1">
      <c r="G648" s="2"/>
    </row>
    <row r="649" spans="7:7" ht="9" customHeight="1">
      <c r="G649" s="2"/>
    </row>
    <row r="650" spans="7:7" ht="9" customHeight="1">
      <c r="G650" s="2"/>
    </row>
    <row r="651" spans="7:7" ht="9" customHeight="1">
      <c r="G651" s="2"/>
    </row>
    <row r="652" spans="7:7" ht="9" customHeight="1">
      <c r="G652" s="2"/>
    </row>
    <row r="653" spans="7:7" ht="9" customHeight="1">
      <c r="G653" s="2"/>
    </row>
    <row r="654" spans="7:7" ht="9" customHeight="1">
      <c r="G654" s="2"/>
    </row>
    <row r="655" spans="7:7" ht="9" customHeight="1">
      <c r="G655" s="2"/>
    </row>
    <row r="656" spans="7:7" ht="9" customHeight="1">
      <c r="G656" s="2"/>
    </row>
    <row r="657" spans="7:7" ht="9" customHeight="1">
      <c r="G657" s="2"/>
    </row>
    <row r="658" spans="7:7" ht="9" customHeight="1">
      <c r="G658" s="2"/>
    </row>
    <row r="659" spans="7:7" ht="9" customHeight="1">
      <c r="G659" s="2"/>
    </row>
    <row r="660" spans="7:7" ht="9" customHeight="1">
      <c r="G660" s="2"/>
    </row>
    <row r="661" spans="7:7" ht="9" customHeight="1">
      <c r="G661" s="2"/>
    </row>
    <row r="662" spans="7:7" ht="9" customHeight="1">
      <c r="G662" s="2"/>
    </row>
    <row r="663" spans="7:7" ht="9" customHeight="1">
      <c r="G663" s="2"/>
    </row>
    <row r="664" spans="7:7" ht="9" customHeight="1">
      <c r="G664" s="2"/>
    </row>
    <row r="665" spans="7:7" ht="9" customHeight="1">
      <c r="G665" s="2"/>
    </row>
    <row r="666" spans="7:7" ht="9" customHeight="1">
      <c r="G666" s="2"/>
    </row>
    <row r="667" spans="7:7" ht="9" customHeight="1">
      <c r="G667" s="2"/>
    </row>
    <row r="668" spans="7:7" ht="9" customHeight="1">
      <c r="G668" s="2"/>
    </row>
    <row r="669" spans="7:7" ht="9" customHeight="1">
      <c r="G669" s="2"/>
    </row>
    <row r="670" spans="7:7" ht="9" customHeight="1">
      <c r="G670" s="2"/>
    </row>
    <row r="671" spans="7:7" ht="9" customHeight="1">
      <c r="G671" s="2"/>
    </row>
    <row r="672" spans="7:7" ht="9" customHeight="1">
      <c r="G672" s="2"/>
    </row>
    <row r="673" spans="7:7" ht="9" customHeight="1">
      <c r="G673" s="2"/>
    </row>
    <row r="674" spans="7:7" ht="9" customHeight="1">
      <c r="G674" s="2"/>
    </row>
    <row r="675" spans="7:7" ht="9" customHeight="1">
      <c r="G675" s="2"/>
    </row>
    <row r="676" spans="7:7" ht="9" customHeight="1">
      <c r="G676" s="2"/>
    </row>
    <row r="677" spans="7:7" ht="9" customHeight="1">
      <c r="G677" s="2"/>
    </row>
    <row r="678" spans="7:7" ht="9" customHeight="1">
      <c r="G678" s="2"/>
    </row>
    <row r="679" spans="7:7" ht="9" customHeight="1">
      <c r="G679" s="2"/>
    </row>
    <row r="680" spans="7:7" ht="9" customHeight="1">
      <c r="G680" s="2"/>
    </row>
    <row r="681" spans="7:7" ht="9" customHeight="1">
      <c r="G681" s="2"/>
    </row>
    <row r="682" spans="7:7" ht="9" customHeight="1">
      <c r="G682" s="2"/>
    </row>
    <row r="683" spans="7:7" ht="9" customHeight="1">
      <c r="G683" s="2"/>
    </row>
    <row r="684" spans="7:7" ht="9" customHeight="1">
      <c r="G684" s="2"/>
    </row>
    <row r="685" spans="7:7" ht="9" customHeight="1">
      <c r="G685" s="2"/>
    </row>
    <row r="686" spans="7:7" ht="9" customHeight="1">
      <c r="G686" s="2"/>
    </row>
    <row r="687" spans="7:7" ht="9" customHeight="1">
      <c r="G687" s="2"/>
    </row>
    <row r="688" spans="7:7" ht="9" customHeight="1">
      <c r="G688" s="2"/>
    </row>
    <row r="689" spans="7:7" ht="9" customHeight="1">
      <c r="G689" s="2"/>
    </row>
    <row r="690" spans="7:7" ht="9" customHeight="1">
      <c r="G690" s="2"/>
    </row>
    <row r="691" spans="7:7" ht="9" customHeight="1">
      <c r="G691" s="2"/>
    </row>
    <row r="692" spans="7:7" ht="9" customHeight="1">
      <c r="G692" s="2"/>
    </row>
    <row r="693" spans="7:7" ht="9" customHeight="1">
      <c r="G693" s="2"/>
    </row>
    <row r="694" spans="7:7" ht="9" customHeight="1">
      <c r="G694" s="2"/>
    </row>
    <row r="695" spans="7:7" ht="9" customHeight="1">
      <c r="G695" s="2"/>
    </row>
    <row r="696" spans="7:7" ht="9" customHeight="1">
      <c r="G696" s="2"/>
    </row>
    <row r="697" spans="7:7" ht="9" customHeight="1">
      <c r="G697" s="2"/>
    </row>
    <row r="698" spans="7:7" ht="9" customHeight="1">
      <c r="G698" s="2"/>
    </row>
    <row r="699" spans="7:7" ht="9" customHeight="1">
      <c r="G699" s="2"/>
    </row>
    <row r="700" spans="7:7" ht="9" customHeight="1">
      <c r="G700" s="2"/>
    </row>
    <row r="701" spans="7:7" ht="9" customHeight="1">
      <c r="G701" s="2"/>
    </row>
    <row r="702" spans="7:7" ht="9" customHeight="1">
      <c r="G702" s="2"/>
    </row>
    <row r="703" spans="7:7" ht="9" customHeight="1">
      <c r="G703" s="2"/>
    </row>
    <row r="704" spans="7:7" ht="9" customHeight="1">
      <c r="G704" s="2"/>
    </row>
    <row r="705" spans="7:7" ht="9" customHeight="1">
      <c r="G705" s="2"/>
    </row>
    <row r="706" spans="7:7" ht="9" customHeight="1">
      <c r="G706" s="2"/>
    </row>
    <row r="707" spans="7:7" ht="9" customHeight="1">
      <c r="G707" s="2"/>
    </row>
    <row r="708" spans="7:7" ht="9" customHeight="1">
      <c r="G708" s="2"/>
    </row>
    <row r="709" spans="7:7" ht="9" customHeight="1">
      <c r="G709" s="2"/>
    </row>
    <row r="710" spans="7:7" ht="9" customHeight="1">
      <c r="G710" s="2"/>
    </row>
    <row r="711" spans="7:7" ht="9" customHeight="1">
      <c r="G711" s="2"/>
    </row>
    <row r="712" spans="7:7" ht="9" customHeight="1">
      <c r="G712" s="2"/>
    </row>
    <row r="713" spans="7:7" ht="9" customHeight="1">
      <c r="G713" s="2"/>
    </row>
    <row r="714" spans="7:7" ht="9" customHeight="1">
      <c r="G714" s="2"/>
    </row>
    <row r="715" spans="7:7" ht="9" customHeight="1">
      <c r="G715" s="2"/>
    </row>
    <row r="716" spans="7:7" ht="9" customHeight="1">
      <c r="G716" s="2"/>
    </row>
    <row r="717" spans="7:7" ht="9" customHeight="1">
      <c r="G717" s="2"/>
    </row>
    <row r="718" spans="7:7" ht="9" customHeight="1">
      <c r="G718" s="2"/>
    </row>
    <row r="719" spans="7:7" ht="9" customHeight="1">
      <c r="G719" s="2"/>
    </row>
    <row r="720" spans="7:7" ht="9" customHeight="1">
      <c r="G720" s="2"/>
    </row>
    <row r="721" spans="7:7" ht="9" customHeight="1">
      <c r="G721" s="2"/>
    </row>
    <row r="722" spans="7:7" ht="9" customHeight="1">
      <c r="G722" s="2"/>
    </row>
    <row r="723" spans="7:7" ht="9" customHeight="1">
      <c r="G723" s="2"/>
    </row>
    <row r="724" spans="7:7" ht="9" customHeight="1">
      <c r="G724" s="2"/>
    </row>
    <row r="725" spans="7:7" ht="9" customHeight="1">
      <c r="G725" s="2"/>
    </row>
    <row r="726" spans="7:7" ht="9" customHeight="1">
      <c r="G726" s="2"/>
    </row>
    <row r="727" spans="7:7" ht="9" customHeight="1">
      <c r="G727" s="2"/>
    </row>
    <row r="728" spans="7:7" ht="9" customHeight="1">
      <c r="G728" s="2"/>
    </row>
    <row r="729" spans="7:7" ht="9" customHeight="1">
      <c r="G729" s="2"/>
    </row>
    <row r="730" spans="7:7" ht="9" customHeight="1">
      <c r="G730" s="2"/>
    </row>
    <row r="731" spans="7:7" ht="9" customHeight="1">
      <c r="G731" s="2"/>
    </row>
    <row r="732" spans="7:7" ht="9" customHeight="1">
      <c r="G732" s="2"/>
    </row>
    <row r="733" spans="7:7" ht="9" customHeight="1">
      <c r="G733" s="2"/>
    </row>
    <row r="734" spans="7:7" ht="9" customHeight="1">
      <c r="G734" s="2"/>
    </row>
    <row r="735" spans="7:7" ht="9" customHeight="1">
      <c r="G735" s="2"/>
    </row>
    <row r="736" spans="7:7" ht="9" customHeight="1">
      <c r="G736" s="2"/>
    </row>
    <row r="737" spans="7:7" ht="9" customHeight="1">
      <c r="G737" s="2"/>
    </row>
    <row r="738" spans="7:7" ht="9" customHeight="1">
      <c r="G738" s="2"/>
    </row>
    <row r="739" spans="7:7" ht="9" customHeight="1">
      <c r="G739" s="2"/>
    </row>
    <row r="740" spans="7:7" ht="9" customHeight="1">
      <c r="G740" s="2"/>
    </row>
    <row r="741" spans="7:7" ht="9" customHeight="1">
      <c r="G741" s="2"/>
    </row>
    <row r="742" spans="7:7" ht="9" customHeight="1">
      <c r="G742" s="2"/>
    </row>
    <row r="743" spans="7:7" ht="9" customHeight="1">
      <c r="G743" s="2"/>
    </row>
    <row r="744" spans="7:7" ht="9" customHeight="1">
      <c r="G744" s="2"/>
    </row>
    <row r="745" spans="7:7" ht="9" customHeight="1">
      <c r="G745" s="2"/>
    </row>
    <row r="746" spans="7:7" ht="9" customHeight="1">
      <c r="G746" s="2"/>
    </row>
    <row r="747" spans="7:7" ht="9" customHeight="1">
      <c r="G747" s="2"/>
    </row>
    <row r="748" spans="7:7" ht="9" customHeight="1">
      <c r="G748" s="2"/>
    </row>
    <row r="749" spans="7:7" ht="9" customHeight="1">
      <c r="G749" s="2"/>
    </row>
    <row r="750" spans="7:7" ht="9" customHeight="1">
      <c r="G750" s="2"/>
    </row>
    <row r="751" spans="7:7" ht="9" customHeight="1">
      <c r="G751" s="2"/>
    </row>
    <row r="752" spans="7:7" ht="9" customHeight="1">
      <c r="G752" s="2"/>
    </row>
    <row r="753" spans="1:7" ht="9" customHeight="1">
      <c r="G753" s="2"/>
    </row>
    <row r="754" spans="1:7" ht="9" customHeight="1">
      <c r="G754" s="2"/>
    </row>
    <row r="755" spans="1:7" ht="9" customHeight="1">
      <c r="G755" s="2"/>
    </row>
    <row r="756" spans="1:7" ht="9" customHeight="1">
      <c r="G756" s="2"/>
    </row>
    <row r="757" spans="1:7" ht="9" customHeight="1">
      <c r="G757" s="2"/>
    </row>
    <row r="758" spans="1:7" ht="9" customHeight="1">
      <c r="G758" s="2"/>
    </row>
    <row r="759" spans="1:7" ht="9" customHeight="1">
      <c r="G759" s="2"/>
    </row>
    <row r="760" spans="1:7" ht="9" customHeight="1">
      <c r="G760" s="2"/>
    </row>
    <row r="761" spans="1:7" ht="9" customHeight="1">
      <c r="G761" s="2"/>
    </row>
    <row r="762" spans="1:7" ht="9" customHeight="1">
      <c r="G762" s="2"/>
    </row>
    <row r="763" spans="1:7" ht="9" customHeight="1">
      <c r="G763" s="2"/>
    </row>
    <row r="764" spans="1:7" ht="9" customHeight="1">
      <c r="G764" s="2"/>
    </row>
    <row r="765" spans="1:7" ht="9" customHeight="1">
      <c r="A765" s="14"/>
      <c r="C765" s="15"/>
      <c r="E765" s="3"/>
      <c r="F765" s="28"/>
      <c r="G765" s="16"/>
    </row>
    <row r="766" spans="1:7" ht="9" customHeight="1">
      <c r="G766" s="2"/>
    </row>
    <row r="767" spans="1:7" ht="9" customHeight="1">
      <c r="G767" s="2"/>
    </row>
    <row r="768" spans="1:7" ht="9" customHeight="1">
      <c r="G768" s="2"/>
    </row>
    <row r="769" spans="7:7" ht="8.25" customHeight="1">
      <c r="G769" s="2"/>
    </row>
    <row r="770" spans="7:7" ht="8.25" customHeight="1">
      <c r="G770" s="2"/>
    </row>
    <row r="771" spans="7:7" ht="8.25" customHeight="1">
      <c r="G771" s="2"/>
    </row>
    <row r="772" spans="7:7" ht="8.25" customHeight="1">
      <c r="G772" s="2"/>
    </row>
    <row r="773" spans="7:7" ht="8.25" customHeight="1">
      <c r="G773" s="2"/>
    </row>
    <row r="774" spans="7:7" ht="8.25" customHeight="1">
      <c r="G774" s="2"/>
    </row>
  </sheetData>
  <printOptions gridLines="1" gridLinesSet="0"/>
  <pageMargins left="0.86614173228346458" right="0.19685039370078741" top="0.74803149606299213" bottom="0.78740157480314965" header="0.39370078740157483" footer="0.39370078740157483"/>
  <pageSetup paperSize="9" scale="54" orientation="portrait" horizontalDpi="300" verticalDpi="180" r:id="rId1"/>
  <headerFooter alignWithMargins="0">
    <oddHeader>&amp;L&amp;"Arial,Gras"&amp;14FFJSN LIGUE RHONE ALPES &amp;R&amp;"Arial,Gras"&amp;14LICENCES BARQUE 1997</oddHeader>
    <oddFooter>&amp;L&amp;D  &amp;T&amp;Cpage  &amp;P</oddFooter>
  </headerFooter>
  <rowBreaks count="6" manualBreakCount="6">
    <brk id="64" min="1" max="6" man="1"/>
    <brk id="150" min="1" max="6" man="1"/>
    <brk id="237" min="1" max="6" man="1"/>
    <brk id="366" min="1" max="6" man="1"/>
    <brk id="473" min="1" max="6" man="1"/>
    <brk id="683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G33"/>
  <sheetViews>
    <sheetView zoomScaleNormal="100" workbookViewId="0">
      <selection activeCell="F4" sqref="F4"/>
    </sheetView>
  </sheetViews>
  <sheetFormatPr baseColWidth="10" defaultColWidth="16.21875" defaultRowHeight="25.5" customHeight="1"/>
  <cols>
    <col min="1" max="1" width="12.44140625" customWidth="1"/>
    <col min="2" max="2" width="18.77734375" customWidth="1"/>
    <col min="3" max="3" width="11.44140625" customWidth="1"/>
    <col min="5" max="5" width="16.21875" style="201"/>
    <col min="6" max="6" width="10.77734375" customWidth="1"/>
    <col min="7" max="7" width="12.21875" customWidth="1"/>
  </cols>
  <sheetData>
    <row r="1" spans="1:7" ht="25.5" customHeight="1">
      <c r="A1" s="308" t="s">
        <v>94</v>
      </c>
      <c r="B1" s="308"/>
      <c r="C1" s="308"/>
      <c r="D1" s="309"/>
      <c r="E1" s="200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7" ht="25.5" customHeight="1">
      <c r="A3" s="219"/>
      <c r="B3" s="220"/>
      <c r="C3" s="221" t="s">
        <v>29</v>
      </c>
      <c r="D3" s="220"/>
      <c r="E3" s="224"/>
      <c r="F3" s="223"/>
      <c r="G3" s="312"/>
    </row>
    <row r="4" spans="1:7" ht="15" customHeight="1">
      <c r="A4" s="59">
        <v>11065</v>
      </c>
      <c r="B4" s="257" t="str">
        <f t="shared" ref="B4:B7" si="0">IF($A4="","",VLOOKUP($A4,licbarque97,3))</f>
        <v>PAQUELET  Rose</v>
      </c>
      <c r="C4" s="257" t="str">
        <f t="shared" ref="C4" si="1">IF(A4="","",VLOOKUP(A4,licbarque97,6))</f>
        <v>POUSSINE</v>
      </c>
      <c r="D4" s="257" t="str">
        <f t="shared" ref="D4" si="2">IF(A4="","",VLOOKUP(A4,licbarque97,5))</f>
        <v>NIEVROZ</v>
      </c>
      <c r="E4" s="264">
        <v>1.3483796296296297E-3</v>
      </c>
      <c r="F4" s="258">
        <f>IF(E4="","",RANK(E4,$E$4:$E$7,1))</f>
        <v>1</v>
      </c>
      <c r="G4" s="263"/>
    </row>
    <row r="5" spans="1:7" ht="15" customHeight="1">
      <c r="A5" s="59"/>
      <c r="B5" s="257" t="str">
        <f t="shared" si="0"/>
        <v/>
      </c>
      <c r="C5" s="257" t="str">
        <f t="shared" ref="C5:C7" si="3">IF(A5="","",VLOOKUP(A5,licbarque97,6))</f>
        <v/>
      </c>
      <c r="D5" s="257" t="str">
        <f t="shared" ref="D5:D7" si="4">IF(A5="","",VLOOKUP(A5,licbarque97,5))</f>
        <v/>
      </c>
      <c r="E5" s="264"/>
      <c r="F5" s="258" t="str">
        <f>IF(E5="","",RANK(E5,$E$4:$E$7,1))</f>
        <v/>
      </c>
      <c r="G5" s="263"/>
    </row>
    <row r="6" spans="1:7" ht="15" customHeight="1">
      <c r="A6" s="59" t="s">
        <v>122</v>
      </c>
      <c r="B6" s="257" t="s">
        <v>119</v>
      </c>
      <c r="C6" s="257" t="s">
        <v>29</v>
      </c>
      <c r="D6" s="257" t="s">
        <v>4</v>
      </c>
      <c r="E6" s="264">
        <v>2.8969907407407408E-3</v>
      </c>
      <c r="F6" s="258">
        <f>IF(E6="","",RANK(E6,$E$4:$E$7,1))</f>
        <v>2</v>
      </c>
      <c r="G6" s="263" t="s">
        <v>120</v>
      </c>
    </row>
    <row r="7" spans="1:7" ht="15" customHeight="1">
      <c r="A7" s="63"/>
      <c r="B7" s="8" t="str">
        <f t="shared" si="0"/>
        <v/>
      </c>
      <c r="C7" s="8" t="str">
        <f t="shared" si="3"/>
        <v/>
      </c>
      <c r="D7" s="8" t="str">
        <f t="shared" si="4"/>
        <v/>
      </c>
      <c r="E7" s="62"/>
      <c r="F7" s="151" t="str">
        <f>IF(E7="","",RANK(E7,$E$4:$E$7,1))</f>
        <v/>
      </c>
      <c r="G7" s="155"/>
    </row>
    <row r="8" spans="1:7" ht="25.5" customHeight="1">
      <c r="A8" s="219"/>
      <c r="B8" s="220"/>
      <c r="C8" s="221" t="s">
        <v>28</v>
      </c>
      <c r="D8" s="220"/>
      <c r="E8" s="224" t="s">
        <v>80</v>
      </c>
      <c r="F8" s="251"/>
      <c r="G8" s="114"/>
    </row>
    <row r="9" spans="1:7" ht="15" customHeight="1">
      <c r="A9" s="64"/>
      <c r="B9" s="8" t="str">
        <f t="shared" ref="B9:B12" si="5">IF($A9="","",VLOOKUP($A9,licbarque97,3))</f>
        <v/>
      </c>
      <c r="C9" s="8" t="str">
        <f t="shared" ref="C9:C12" si="6">IF(A9="","",VLOOKUP(A9,licbarque97,6))</f>
        <v/>
      </c>
      <c r="D9" s="8" t="str">
        <f t="shared" ref="D9:D12" si="7">IF(A9="","",VLOOKUP(A9,licbarque97,5))</f>
        <v/>
      </c>
      <c r="E9" s="60"/>
      <c r="F9" s="151" t="str">
        <f>IF(E9="","",RANK(E9,$E$9:$E$12,1))</f>
        <v/>
      </c>
      <c r="G9" s="155"/>
    </row>
    <row r="10" spans="1:7" ht="15" customHeight="1">
      <c r="A10" s="64"/>
      <c r="B10" s="8" t="str">
        <f t="shared" si="5"/>
        <v/>
      </c>
      <c r="C10" s="8" t="str">
        <f t="shared" si="6"/>
        <v/>
      </c>
      <c r="D10" s="8" t="str">
        <f t="shared" si="7"/>
        <v/>
      </c>
      <c r="E10" s="60"/>
      <c r="F10" s="151" t="str">
        <f>IF(E10="","",RANK(E10,$E$9:$E$12,1))</f>
        <v/>
      </c>
      <c r="G10" s="155"/>
    </row>
    <row r="11" spans="1:7" ht="15" customHeight="1">
      <c r="A11" s="64"/>
      <c r="B11" s="8" t="str">
        <f t="shared" si="5"/>
        <v/>
      </c>
      <c r="C11" s="8" t="str">
        <f t="shared" si="6"/>
        <v/>
      </c>
      <c r="D11" s="8" t="str">
        <f t="shared" si="7"/>
        <v/>
      </c>
      <c r="E11" s="60"/>
      <c r="F11" s="151" t="str">
        <f>IF(E11="","",RANK(E11,$E$9:$E$12,1))</f>
        <v/>
      </c>
      <c r="G11" s="155"/>
    </row>
    <row r="12" spans="1:7" ht="15" customHeight="1">
      <c r="A12" s="64"/>
      <c r="B12" s="8" t="str">
        <f t="shared" si="5"/>
        <v/>
      </c>
      <c r="C12" s="8" t="str">
        <f t="shared" si="6"/>
        <v/>
      </c>
      <c r="D12" s="8" t="str">
        <f t="shared" si="7"/>
        <v/>
      </c>
      <c r="E12" s="60"/>
      <c r="F12" s="151" t="str">
        <f>IF(E12="","",RANK(E12,$E$9:$E$12,1))</f>
        <v/>
      </c>
      <c r="G12" s="155"/>
    </row>
    <row r="13" spans="1:7" ht="25.5" customHeight="1">
      <c r="A13" s="219"/>
      <c r="B13" s="220"/>
      <c r="C13" s="221" t="s">
        <v>30</v>
      </c>
      <c r="D13" s="220"/>
      <c r="E13" s="224"/>
      <c r="F13" s="251"/>
      <c r="G13" s="114"/>
    </row>
    <row r="14" spans="1:7" ht="15" customHeight="1">
      <c r="A14" s="64"/>
      <c r="B14" s="8" t="str">
        <f>IF($A14="","",VLOOKUP($A14,licbarque97,3))</f>
        <v/>
      </c>
      <c r="C14" s="8" t="str">
        <f>IF(A14="","",VLOOKUP(A14,licbarque97,6))</f>
        <v/>
      </c>
      <c r="D14" s="8" t="str">
        <f>IF(A14="","",VLOOKUP(A14,licbarque97,5))</f>
        <v/>
      </c>
      <c r="E14" s="60"/>
      <c r="F14" s="151" t="str">
        <f>IF(E14="","",RANK(E14,$E$14:$E$17,1))</f>
        <v/>
      </c>
      <c r="G14" s="155"/>
    </row>
    <row r="15" spans="1:7" ht="15" customHeight="1">
      <c r="A15" s="64"/>
      <c r="B15" s="8" t="str">
        <f>IF($A15="","",VLOOKUP($A15,licbarque97,3))</f>
        <v/>
      </c>
      <c r="C15" s="8" t="str">
        <f>IF(A15="","",VLOOKUP(A15,licbarque97,6))</f>
        <v/>
      </c>
      <c r="D15" s="8" t="str">
        <f>IF(A15="","",VLOOKUP(A15,licbarque97,5))</f>
        <v/>
      </c>
      <c r="E15" s="60"/>
      <c r="F15" s="151" t="str">
        <f>IF(E15="","",RANK(E15,$E$14:$E$17,1))</f>
        <v/>
      </c>
      <c r="G15" s="155"/>
    </row>
    <row r="16" spans="1:7" ht="15" customHeight="1">
      <c r="A16" s="64"/>
      <c r="B16" s="8" t="str">
        <f>IF($A16="","",VLOOKUP($A16,licbarque97,3))</f>
        <v/>
      </c>
      <c r="C16" s="8" t="str">
        <f>IF(A16="","",VLOOKUP(A16,licbarque97,6))</f>
        <v/>
      </c>
      <c r="D16" s="175" t="str">
        <f>IF(A16="","",VLOOKUP(A16,licbarque97,5))</f>
        <v/>
      </c>
      <c r="E16" s="60"/>
      <c r="F16" s="151" t="str">
        <f>IF(E16="","",RANK(E16,$E$14:$E$17,1))</f>
        <v/>
      </c>
      <c r="G16" s="155"/>
    </row>
    <row r="17" spans="1:7" ht="15" customHeight="1">
      <c r="A17" s="64"/>
      <c r="B17" s="8" t="str">
        <f>IF($A17="","",VLOOKUP($A17,licbarque97,3))</f>
        <v/>
      </c>
      <c r="C17" s="8" t="str">
        <f>IF(A17="","",VLOOKUP(A17,licbarque97,6))</f>
        <v/>
      </c>
      <c r="D17" s="8" t="str">
        <f>IF(A17="","",VLOOKUP(A17,licbarque97,5))</f>
        <v/>
      </c>
      <c r="E17" s="60"/>
      <c r="F17" s="151" t="str">
        <f>IF(E17="","",RANK(E17,$E$14:$E$17,1))</f>
        <v/>
      </c>
      <c r="G17" s="155"/>
    </row>
    <row r="18" spans="1:7" ht="25.5" customHeight="1">
      <c r="A18" s="219"/>
      <c r="B18" s="220"/>
      <c r="C18" s="221" t="s">
        <v>31</v>
      </c>
      <c r="D18" s="220"/>
      <c r="E18" s="224"/>
      <c r="F18" s="251"/>
      <c r="G18" s="114"/>
    </row>
    <row r="19" spans="1:7" ht="15" customHeight="1">
      <c r="A19" s="257">
        <v>13655</v>
      </c>
      <c r="B19" s="257" t="str">
        <f>IF($A19="","",VLOOKUP($A19,licbarque97,3))</f>
        <v>GENTIN   Téo</v>
      </c>
      <c r="C19" s="257" t="str">
        <f>IF(A19="","",VLOOKUP(A19,licbarque97,6))</f>
        <v>BENJAMIN</v>
      </c>
      <c r="D19" s="257" t="str">
        <f>IF(A19="","",VLOOKUP(A19,licbarque97,5))</f>
        <v>LOIRE</v>
      </c>
      <c r="E19" s="261">
        <v>1.8186342592592592E-3</v>
      </c>
      <c r="F19" s="258">
        <f>IF(E19="","",RANK(E19,$E$19:$E$23,1))</f>
        <v>1</v>
      </c>
      <c r="G19" s="155"/>
    </row>
    <row r="20" spans="1:7" ht="15" customHeight="1">
      <c r="A20" s="257">
        <v>13172</v>
      </c>
      <c r="B20" s="257" t="str">
        <f>IF($A20="","",VLOOKUP($A20,licbarque97,3))</f>
        <v>AITAB  Amine</v>
      </c>
      <c r="C20" s="257" t="str">
        <f>IF(A20="","",VLOOKUP(A20,licbarque97,6))</f>
        <v>BENJAMIN</v>
      </c>
      <c r="D20" s="257" t="str">
        <f>IF(A20="","",VLOOKUP(A20,licbarque97,5))</f>
        <v>CHASSE</v>
      </c>
      <c r="E20" s="261">
        <v>1.9993055555555558E-3</v>
      </c>
      <c r="F20" s="258">
        <f>IF(E20="","",RANK(E20,$E$19:$E$23,1))</f>
        <v>2</v>
      </c>
      <c r="G20" s="155"/>
    </row>
    <row r="21" spans="1:7" ht="15" customHeight="1">
      <c r="A21" s="257">
        <v>13637</v>
      </c>
      <c r="B21" s="257" t="str">
        <f>IF($A21="","",VLOOKUP($A21,licbarque97,3))</f>
        <v>MOINEAU  Arthur</v>
      </c>
      <c r="C21" s="257" t="str">
        <f>IF(A21="","",VLOOKUP(A21,licbarque97,6))</f>
        <v>BENJAMIN</v>
      </c>
      <c r="D21" s="257" t="str">
        <f>IF(A21="","",VLOOKUP(A21,licbarque97,5))</f>
        <v>GRIGNY</v>
      </c>
      <c r="E21" s="261">
        <v>2.1883101851851851E-3</v>
      </c>
      <c r="F21" s="258">
        <f>IF(E21="","",RANK(E21,$E$19:$E$23,1))</f>
        <v>3</v>
      </c>
      <c r="G21" s="155"/>
    </row>
    <row r="22" spans="1:7" ht="15" customHeight="1">
      <c r="A22" s="257">
        <v>13362</v>
      </c>
      <c r="B22" s="257" t="str">
        <f>IF($A22="","",VLOOKUP($A22,licbarque97,3))</f>
        <v>BONNAVION  Timéo</v>
      </c>
      <c r="C22" s="257" t="str">
        <f>IF(A22="","",VLOOKUP(A22,licbarque97,6))</f>
        <v>BENJAMIN</v>
      </c>
      <c r="D22" s="257" t="str">
        <f>IF(A22="","",VLOOKUP(A22,licbarque97,5))</f>
        <v>ST JUST</v>
      </c>
      <c r="E22" s="261">
        <v>2.2239583333333334E-3</v>
      </c>
      <c r="F22" s="258">
        <f>IF(E22="","",RANK(E22,$E$19:$E$23,1))</f>
        <v>4</v>
      </c>
      <c r="G22" s="155"/>
    </row>
    <row r="23" spans="1:7" ht="15" customHeight="1">
      <c r="A23" s="64"/>
      <c r="B23" s="8" t="str">
        <f t="shared" ref="B23" si="8">IF($A23="","",VLOOKUP($A23,licbarque97,3))</f>
        <v/>
      </c>
      <c r="C23" s="8" t="str">
        <f t="shared" ref="C23" si="9">IF(A23="","",VLOOKUP(A23,licbarque97,6))</f>
        <v/>
      </c>
      <c r="D23" s="8" t="str">
        <f t="shared" ref="D23" si="10">IF(A23="","",VLOOKUP(A23,licbarque97,5))</f>
        <v/>
      </c>
      <c r="E23" s="60"/>
      <c r="F23" s="151" t="str">
        <f>IF(E23="","",RANK(E23,$E$19:$E$23,1))</f>
        <v/>
      </c>
      <c r="G23" s="155"/>
    </row>
    <row r="24" spans="1:7" ht="25.5" customHeight="1">
      <c r="A24" s="219"/>
      <c r="B24" s="220"/>
      <c r="C24" s="221" t="s">
        <v>34</v>
      </c>
      <c r="D24" s="220"/>
      <c r="E24" s="224"/>
      <c r="F24" s="251"/>
      <c r="G24" s="114"/>
    </row>
    <row r="25" spans="1:7" ht="15" customHeight="1">
      <c r="A25" s="257">
        <v>13320</v>
      </c>
      <c r="B25" s="257" t="str">
        <f t="shared" ref="B25:B28" si="11">IF($A25="","",VLOOKUP($A25,licbarque97,3))</f>
        <v>MARTINEZ  Lucie</v>
      </c>
      <c r="C25" s="257" t="str">
        <f t="shared" ref="C25:C28" si="12">IF(A25="","",VLOOKUP(A25,licbarque97,6))</f>
        <v>MINIME F</v>
      </c>
      <c r="D25" s="257" t="str">
        <f t="shared" ref="D25:D28" si="13">IF(A25="","",VLOOKUP(A25,licbarque97,5))</f>
        <v>NIEVROZ</v>
      </c>
      <c r="E25" s="261">
        <v>2.556365740740741E-3</v>
      </c>
      <c r="F25" s="258">
        <f>IF(E25="","",RANK(E25,$E$25:$E$28,1))</f>
        <v>1</v>
      </c>
      <c r="G25" s="155"/>
    </row>
    <row r="26" spans="1:7" ht="15" customHeight="1">
      <c r="A26" s="257">
        <v>12650</v>
      </c>
      <c r="B26" s="257" t="str">
        <f t="shared" si="11"/>
        <v>NORMAND Justine</v>
      </c>
      <c r="C26" s="257" t="str">
        <f t="shared" si="12"/>
        <v>MINIME F</v>
      </c>
      <c r="D26" s="257" t="str">
        <f t="shared" si="13"/>
        <v>CHASSE</v>
      </c>
      <c r="E26" s="261">
        <v>2.573958333333333E-3</v>
      </c>
      <c r="F26" s="258">
        <f>IF(E26="","",RANK(E26,$E$25:$E$28,1))</f>
        <v>2</v>
      </c>
      <c r="G26" s="155"/>
    </row>
    <row r="27" spans="1:7" ht="15" customHeight="1">
      <c r="A27" s="257">
        <v>13672</v>
      </c>
      <c r="B27" s="257" t="str">
        <f t="shared" si="11"/>
        <v>DOS SANTOS Elise</v>
      </c>
      <c r="C27" s="257" t="str">
        <f t="shared" si="12"/>
        <v>MINIME F</v>
      </c>
      <c r="D27" s="257" t="str">
        <f t="shared" si="13"/>
        <v>AMPUIS</v>
      </c>
      <c r="E27" s="261">
        <v>3.1922453703703705E-3</v>
      </c>
      <c r="F27" s="258">
        <f>IF(E27="","",RANK(E27,$E$25:$E$28,1))</f>
        <v>3</v>
      </c>
      <c r="G27" s="155"/>
    </row>
    <row r="28" spans="1:7" ht="15" customHeight="1">
      <c r="A28" s="64"/>
      <c r="B28" s="8" t="str">
        <f t="shared" si="11"/>
        <v/>
      </c>
      <c r="C28" s="8" t="str">
        <f t="shared" si="12"/>
        <v/>
      </c>
      <c r="D28" s="8" t="str">
        <f t="shared" si="13"/>
        <v/>
      </c>
      <c r="E28" s="60"/>
      <c r="F28" s="151" t="str">
        <f>IF(E28="","",RANK(E28,$E$25:$E$28,1))</f>
        <v/>
      </c>
      <c r="G28" s="155"/>
    </row>
    <row r="29" spans="1:7" ht="25.5" customHeight="1">
      <c r="A29" s="313" t="s">
        <v>78</v>
      </c>
      <c r="B29" s="314"/>
      <c r="C29" s="314"/>
      <c r="D29" s="314"/>
      <c r="E29" s="314"/>
      <c r="F29" s="315"/>
      <c r="G29" s="114"/>
    </row>
    <row r="30" spans="1:7" ht="15" customHeight="1">
      <c r="A30" s="257">
        <v>13580</v>
      </c>
      <c r="B30" s="257" t="str">
        <f>IF($A30="","",VLOOKUP($A30,licbarque97,3))</f>
        <v>DREVET  Amaury</v>
      </c>
      <c r="C30" s="257" t="str">
        <f>IF(A30="","",VLOOKUP(A30,licbarque97,6))</f>
        <v>MINIME</v>
      </c>
      <c r="D30" s="257" t="str">
        <f>IF(A30="","",VLOOKUP(A30,licbarque97,5))</f>
        <v>LOIRE</v>
      </c>
      <c r="E30" s="261">
        <v>2.5203703703703703E-3</v>
      </c>
      <c r="F30" s="258">
        <f>IF(E30="","",RANK(E30,$E$30:$E$33,1))</f>
        <v>1</v>
      </c>
      <c r="G30" s="170"/>
    </row>
    <row r="31" spans="1:7" ht="15" customHeight="1">
      <c r="A31" s="257">
        <v>13020</v>
      </c>
      <c r="B31" s="257" t="str">
        <f>IF($A31="","",VLOOKUP($A31,licbarque97,3))</f>
        <v>MARGARIT  Leandre</v>
      </c>
      <c r="C31" s="257" t="str">
        <f>IF(A31="","",VLOOKUP(A31,licbarque97,6))</f>
        <v>MINIME</v>
      </c>
      <c r="D31" s="257" t="str">
        <f>IF(A31="","",VLOOKUP(A31,licbarque97,5))</f>
        <v>AMPUIS</v>
      </c>
      <c r="E31" s="261">
        <v>2.6874999999999998E-3</v>
      </c>
      <c r="F31" s="258">
        <f>IF(E31="","",RANK(E31,$E$30:$E$33,1))</f>
        <v>2</v>
      </c>
      <c r="G31" s="171"/>
    </row>
    <row r="32" spans="1:7" ht="15" customHeight="1">
      <c r="A32" s="64"/>
      <c r="B32" s="8" t="str">
        <f>IF($A32="","",VLOOKUP($A32,licbarque97,3))</f>
        <v/>
      </c>
      <c r="C32" s="8" t="str">
        <f>IF(A32="","",VLOOKUP(A32,licbarque97,6))</f>
        <v/>
      </c>
      <c r="D32" s="8" t="str">
        <f>IF(A32="","",VLOOKUP(A32,licbarque97,5))</f>
        <v/>
      </c>
      <c r="E32" s="60"/>
      <c r="F32" s="151" t="str">
        <f>IF(E32="","",RANK(E32,$E$30:$E$33,1))</f>
        <v/>
      </c>
      <c r="G32" s="171"/>
    </row>
    <row r="33" spans="1:7" ht="15" customHeight="1">
      <c r="A33" s="64"/>
      <c r="B33" s="8" t="str">
        <f>IF($A33="","",VLOOKUP($A33,licbarque97,3))</f>
        <v/>
      </c>
      <c r="C33" s="8" t="str">
        <f>IF(A33="","",VLOOKUP(A33,licbarque97,6))</f>
        <v/>
      </c>
      <c r="D33" s="8" t="str">
        <f>IF(A33="","",VLOOKUP(A33,licbarque97,5))</f>
        <v/>
      </c>
      <c r="E33" s="60"/>
      <c r="F33" s="151" t="str">
        <f>IF(E33="","",RANK(E33,$E$30:$E$33,1))</f>
        <v/>
      </c>
      <c r="G33" s="171"/>
    </row>
  </sheetData>
  <sortState xmlns:xlrd2="http://schemas.microsoft.com/office/spreadsheetml/2017/richdata2" ref="A19:F22">
    <sortCondition ref="E19:E22"/>
  </sortState>
  <mergeCells count="3">
    <mergeCell ref="A1:D1"/>
    <mergeCell ref="G1:G3"/>
    <mergeCell ref="A29:F29"/>
  </mergeCells>
  <phoneticPr fontId="36" type="noConversion"/>
  <pageMargins left="0" right="0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34"/>
  <sheetViews>
    <sheetView zoomScaleNormal="100" workbookViewId="0">
      <selection activeCell="I14" sqref="I14"/>
    </sheetView>
  </sheetViews>
  <sheetFormatPr baseColWidth="10" defaultColWidth="16.21875" defaultRowHeight="25.5" customHeight="1"/>
  <cols>
    <col min="1" max="1" width="10.44140625" customWidth="1"/>
    <col min="2" max="2" width="17.77734375" customWidth="1"/>
    <col min="3" max="3" width="11.77734375" customWidth="1"/>
    <col min="4" max="4" width="12.21875" customWidth="1"/>
    <col min="5" max="5" width="13" style="201" customWidth="1"/>
    <col min="6" max="6" width="9.77734375" customWidth="1"/>
    <col min="7" max="7" width="12.44140625" customWidth="1"/>
  </cols>
  <sheetData>
    <row r="1" spans="1:7" ht="25.5" customHeight="1">
      <c r="A1" s="308" t="s">
        <v>85</v>
      </c>
      <c r="B1" s="316"/>
      <c r="C1" s="316"/>
      <c r="D1" s="317"/>
      <c r="E1" s="217" t="s">
        <v>37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18" t="s">
        <v>36</v>
      </c>
      <c r="F2" s="59"/>
      <c r="G2" s="311"/>
    </row>
    <row r="3" spans="1:7" ht="25.5" customHeight="1">
      <c r="A3" s="219"/>
      <c r="B3" s="220"/>
      <c r="C3" s="221" t="s">
        <v>29</v>
      </c>
      <c r="D3" s="220"/>
      <c r="E3" s="222"/>
      <c r="F3" s="223"/>
      <c r="G3" s="312"/>
    </row>
    <row r="4" spans="1:7" ht="15" customHeight="1">
      <c r="A4" s="59">
        <v>11065</v>
      </c>
      <c r="B4" s="257" t="str">
        <f>IF($A4="","",VLOOKUP($A4,licbarque97,3))</f>
        <v>PAQUELET  Rose</v>
      </c>
      <c r="C4" s="257" t="str">
        <f>IF(A4="","",VLOOKUP(A4,licbarque97,6))</f>
        <v>POUSSINE</v>
      </c>
      <c r="D4" s="257" t="str">
        <f>IF(A4="","",VLOOKUP(A4,licbarque97,5))</f>
        <v>NIEVROZ</v>
      </c>
      <c r="E4" s="261">
        <v>2.4059027777777776E-3</v>
      </c>
      <c r="F4" s="258">
        <f>IF(E4="","",RANK(E4,$E$4:$E$7,1))</f>
        <v>1</v>
      </c>
      <c r="G4" s="248"/>
    </row>
    <row r="5" spans="1:7" ht="15" customHeight="1">
      <c r="A5" s="59"/>
      <c r="B5" s="257" t="str">
        <f>IF($A5="","",VLOOKUP($A5,licbarque97,3))</f>
        <v/>
      </c>
      <c r="C5" s="257" t="str">
        <f>IF(A5="","",VLOOKUP(A5,licbarque97,6))</f>
        <v/>
      </c>
      <c r="D5" s="257" t="str">
        <f>IF(A5="","",VLOOKUP(A5,licbarque97,5))</f>
        <v/>
      </c>
      <c r="E5" s="261"/>
      <c r="F5" s="258" t="str">
        <f>IF(E5="","",RANK(E5,$E$4:$E$7,1))</f>
        <v/>
      </c>
      <c r="G5" s="248"/>
    </row>
    <row r="6" spans="1:7" ht="15" customHeight="1">
      <c r="A6" s="59" t="s">
        <v>122</v>
      </c>
      <c r="B6" s="257" t="s">
        <v>119</v>
      </c>
      <c r="C6" s="257" t="s">
        <v>29</v>
      </c>
      <c r="D6" s="257" t="s">
        <v>4</v>
      </c>
      <c r="E6" s="261">
        <v>3.5623842592592595E-3</v>
      </c>
      <c r="F6" s="258" t="s">
        <v>121</v>
      </c>
      <c r="G6" s="248"/>
    </row>
    <row r="7" spans="1:7" ht="15" customHeight="1">
      <c r="A7" s="249"/>
      <c r="B7" s="153" t="str">
        <f t="shared" ref="B7" si="0">IF($A7="","",VLOOKUP($A7,licbarque97,3))</f>
        <v/>
      </c>
      <c r="C7" s="153" t="str">
        <f t="shared" ref="C7" si="1">IF(A7="","",VLOOKUP(A7,licbarque97,6))</f>
        <v/>
      </c>
      <c r="D7" s="153" t="str">
        <f t="shared" ref="D7" si="2">IF(A7="","",VLOOKUP(A7,licbarque97,5))</f>
        <v/>
      </c>
      <c r="E7" s="246"/>
      <c r="F7" s="151" t="str">
        <f>IF(E7="","",RANK(E7,$E$4:$E$7,1))</f>
        <v/>
      </c>
      <c r="G7" s="114"/>
    </row>
    <row r="8" spans="1:7" ht="20.100000000000001" customHeight="1">
      <c r="A8" s="250"/>
      <c r="B8" s="220"/>
      <c r="C8" s="221" t="s">
        <v>28</v>
      </c>
      <c r="D8" s="220"/>
      <c r="E8" s="222"/>
      <c r="F8" s="251"/>
      <c r="G8" s="114"/>
    </row>
    <row r="9" spans="1:7" ht="15" customHeight="1">
      <c r="A9" s="66"/>
      <c r="B9" s="8" t="str">
        <f t="shared" ref="B9:B11" si="3">IF($A9="","",VLOOKUP($A9,licbarque97,3))</f>
        <v/>
      </c>
      <c r="C9" s="8" t="str">
        <f t="shared" ref="C9:C11" si="4">IF(A9="","",VLOOKUP(A9,licbarque97,6))</f>
        <v/>
      </c>
      <c r="D9" s="8" t="str">
        <f t="shared" ref="D9:D11" si="5">IF(A9="","",VLOOKUP(A9,licbarque97,5))</f>
        <v/>
      </c>
      <c r="E9" s="154"/>
      <c r="F9" s="151" t="str">
        <f>IF(E9="","",RANK(E9,$E$9:$E$11,1))</f>
        <v/>
      </c>
      <c r="G9" s="114"/>
    </row>
    <row r="10" spans="1:7" ht="15" customHeight="1">
      <c r="A10" s="66"/>
      <c r="B10" s="8" t="str">
        <f t="shared" si="3"/>
        <v/>
      </c>
      <c r="C10" s="8" t="str">
        <f t="shared" si="4"/>
        <v/>
      </c>
      <c r="D10" s="8" t="str">
        <f t="shared" si="5"/>
        <v/>
      </c>
      <c r="E10" s="154"/>
      <c r="F10" s="151" t="str">
        <f>IF(E10="","",RANK(E10,$E$9:$E$11,1))</f>
        <v/>
      </c>
      <c r="G10" s="114"/>
    </row>
    <row r="11" spans="1:7" ht="15" customHeight="1">
      <c r="A11" s="66"/>
      <c r="B11" s="8" t="str">
        <f t="shared" si="3"/>
        <v/>
      </c>
      <c r="C11" s="8" t="str">
        <f t="shared" si="4"/>
        <v/>
      </c>
      <c r="D11" s="8" t="str">
        <f t="shared" si="5"/>
        <v/>
      </c>
      <c r="E11" s="154"/>
      <c r="F11" s="151" t="str">
        <f>IF(E11="","",RANK(E11,$E$9:$E$11,1))</f>
        <v/>
      </c>
      <c r="G11" s="114"/>
    </row>
    <row r="12" spans="1:7" ht="25.5" customHeight="1">
      <c r="A12" s="250"/>
      <c r="B12" s="220"/>
      <c r="C12" s="221" t="s">
        <v>30</v>
      </c>
      <c r="D12" s="220"/>
      <c r="E12" s="222"/>
      <c r="F12" s="252"/>
      <c r="G12" s="114"/>
    </row>
    <row r="13" spans="1:7" ht="15" customHeight="1">
      <c r="A13" s="257">
        <v>13074</v>
      </c>
      <c r="B13" s="257" t="s">
        <v>110</v>
      </c>
      <c r="C13" s="257" t="s">
        <v>30</v>
      </c>
      <c r="D13" s="257" t="str">
        <f>IF(A13="","",VLOOKUP(A13,licbarque97,5))</f>
        <v>CHASSE</v>
      </c>
      <c r="E13" s="261">
        <v>2.8497685185185184E-3</v>
      </c>
      <c r="F13" s="258">
        <f>IF(E13="","",RANK(E13,$E$13:$E$15,1))</f>
        <v>1</v>
      </c>
      <c r="G13" s="248"/>
    </row>
    <row r="14" spans="1:7" ht="15" customHeight="1">
      <c r="A14" s="66"/>
      <c r="B14" s="8" t="str">
        <f>IF($A14="","",VLOOKUP($A14,licbarque97,3))</f>
        <v/>
      </c>
      <c r="C14" s="225" t="str">
        <f>IF(A14="","",VLOOKUP(A14,licbarque97,6))</f>
        <v/>
      </c>
      <c r="D14" s="8" t="str">
        <f>IF(A14="","",VLOOKUP(A14,licbarque97,5))</f>
        <v/>
      </c>
      <c r="E14" s="154"/>
      <c r="F14" s="151" t="str">
        <f>IF(E14="","",RANK(E14,$E$13:$E$15,1))</f>
        <v/>
      </c>
      <c r="G14" s="114"/>
    </row>
    <row r="15" spans="1:7" ht="15" customHeight="1">
      <c r="A15" s="66"/>
      <c r="B15" s="8" t="str">
        <f>IF($A15="","",VLOOKUP($A15,licbarque97,3))</f>
        <v/>
      </c>
      <c r="C15" s="175" t="str">
        <f>IF(A15="","",VLOOKUP(A15,licbarque97,6))</f>
        <v/>
      </c>
      <c r="D15" s="175" t="str">
        <f>IF(A15="","",VLOOKUP(A15,licbarque97,5))</f>
        <v/>
      </c>
      <c r="E15" s="154"/>
      <c r="F15" s="151" t="str">
        <f>IF(E15="","",RANK(E15,$E$13:$E$15,1))</f>
        <v/>
      </c>
      <c r="G15" s="114"/>
    </row>
    <row r="16" spans="1:7" ht="20.100000000000001" customHeight="1">
      <c r="A16" s="318" t="s">
        <v>31</v>
      </c>
      <c r="B16" s="318"/>
      <c r="C16" s="318"/>
      <c r="D16" s="318"/>
      <c r="E16" s="319"/>
      <c r="F16" s="252"/>
      <c r="G16" s="114"/>
    </row>
    <row r="17" spans="1:7" ht="15" customHeight="1">
      <c r="A17" s="257">
        <v>13655</v>
      </c>
      <c r="B17" s="257" t="str">
        <f>IF($A17="","",VLOOKUP($A17,licbarque97,3))</f>
        <v>GENTIN   Téo</v>
      </c>
      <c r="C17" s="257" t="str">
        <f>IF(A17="","",VLOOKUP(A17,licbarque97,6))</f>
        <v>BENJAMIN</v>
      </c>
      <c r="D17" s="257" t="str">
        <f>IF(A17="","",VLOOKUP(A17,licbarque97,5))</f>
        <v>LOIRE</v>
      </c>
      <c r="E17" s="261">
        <v>2.2973379629629633E-3</v>
      </c>
      <c r="F17" s="258">
        <f t="shared" ref="F17:F22" si="6">IF(E17="","",RANK(E17,$E$17:$E$22,1))</f>
        <v>1</v>
      </c>
      <c r="G17" s="248"/>
    </row>
    <row r="18" spans="1:7" ht="15" customHeight="1">
      <c r="A18" s="257">
        <v>13172</v>
      </c>
      <c r="B18" s="257" t="str">
        <f>IF($A18="","",VLOOKUP($A18,licbarque97,3))</f>
        <v>AITAB  Amine</v>
      </c>
      <c r="C18" s="257" t="str">
        <f>IF(A18="","",VLOOKUP(A18,licbarque97,6))</f>
        <v>BENJAMIN</v>
      </c>
      <c r="D18" s="257" t="str">
        <f>IF(A18="","",VLOOKUP(A18,licbarque97,5))</f>
        <v>CHASSE</v>
      </c>
      <c r="E18" s="261">
        <v>2.4828703703703705E-3</v>
      </c>
      <c r="F18" s="258">
        <f t="shared" si="6"/>
        <v>2</v>
      </c>
      <c r="G18" s="248"/>
    </row>
    <row r="19" spans="1:7" ht="15" customHeight="1">
      <c r="A19" s="257">
        <v>13362</v>
      </c>
      <c r="B19" s="257" t="str">
        <f>IF($A19="","",VLOOKUP($A19,licbarque97,3))</f>
        <v>BONNAVION  Timéo</v>
      </c>
      <c r="C19" s="257" t="str">
        <f>IF(A19="","",VLOOKUP(A19,licbarque97,6))</f>
        <v>BENJAMIN</v>
      </c>
      <c r="D19" s="257" t="str">
        <f>IF(A19="","",VLOOKUP(A19,licbarque97,5))</f>
        <v>ST JUST</v>
      </c>
      <c r="E19" s="261">
        <v>2.492824074074074E-3</v>
      </c>
      <c r="F19" s="258">
        <f t="shared" si="6"/>
        <v>3</v>
      </c>
      <c r="G19" s="248"/>
    </row>
    <row r="20" spans="1:7" ht="15" customHeight="1">
      <c r="A20" s="257">
        <v>13637</v>
      </c>
      <c r="B20" s="257" t="str">
        <f>IF($A20="","",VLOOKUP($A20,licbarque97,3))</f>
        <v>MOINEAU  Arthur</v>
      </c>
      <c r="C20" s="257" t="str">
        <f>IF(A20="","",VLOOKUP(A20,licbarque97,6))</f>
        <v>BENJAMIN</v>
      </c>
      <c r="D20" s="257" t="str">
        <f>IF(A20="","",VLOOKUP(A20,licbarque97,5))</f>
        <v>GRIGNY</v>
      </c>
      <c r="E20" s="261">
        <v>2.6690972222222224E-3</v>
      </c>
      <c r="F20" s="258">
        <f t="shared" si="6"/>
        <v>4</v>
      </c>
      <c r="G20" s="248"/>
    </row>
    <row r="21" spans="1:7" ht="15" customHeight="1">
      <c r="A21" s="253"/>
      <c r="B21" s="153" t="str">
        <f t="shared" ref="B21:B22" si="7">IF($A21="","",VLOOKUP($A21,licbarque97,3))</f>
        <v/>
      </c>
      <c r="C21" s="153" t="str">
        <f t="shared" ref="C21:C22" si="8">IF(A21="","",VLOOKUP(A21,licbarque97,6))</f>
        <v/>
      </c>
      <c r="D21" s="153" t="str">
        <f t="shared" ref="D21:D22" si="9">IF(A21="","",VLOOKUP(A21,licbarque97,5))</f>
        <v/>
      </c>
      <c r="E21" s="246"/>
      <c r="F21" s="151" t="str">
        <f t="shared" si="6"/>
        <v/>
      </c>
      <c r="G21" s="114"/>
    </row>
    <row r="22" spans="1:7" ht="15" customHeight="1">
      <c r="A22" s="253"/>
      <c r="B22" s="153" t="str">
        <f t="shared" si="7"/>
        <v/>
      </c>
      <c r="C22" s="153" t="str">
        <f t="shared" si="8"/>
        <v/>
      </c>
      <c r="D22" s="153" t="str">
        <f t="shared" si="9"/>
        <v/>
      </c>
      <c r="E22" s="246"/>
      <c r="F22" s="151" t="str">
        <f t="shared" si="6"/>
        <v/>
      </c>
      <c r="G22" s="114"/>
    </row>
    <row r="23" spans="1:7" ht="25.5" customHeight="1">
      <c r="A23" s="250"/>
      <c r="B23" s="220"/>
      <c r="C23" s="221" t="s">
        <v>34</v>
      </c>
      <c r="D23" s="220"/>
      <c r="E23" s="222"/>
      <c r="F23" s="251"/>
      <c r="G23" s="114"/>
    </row>
    <row r="24" spans="1:7" ht="15" customHeight="1">
      <c r="A24" s="257">
        <v>13320</v>
      </c>
      <c r="B24" s="257" t="str">
        <f t="shared" ref="B24:B28" si="10">IF($A24="","",VLOOKUP($A24,licbarque97,3))</f>
        <v>MARTINEZ  Lucie</v>
      </c>
      <c r="C24" s="257" t="str">
        <f t="shared" ref="C24:C28" si="11">IF(A24="","",VLOOKUP(A24,licbarque97,6))</f>
        <v>MINIME F</v>
      </c>
      <c r="D24" s="257" t="str">
        <f t="shared" ref="D24:D28" si="12">IF(A24="","",VLOOKUP(A24,licbarque97,5))</f>
        <v>NIEVROZ</v>
      </c>
      <c r="E24" s="261">
        <v>2.6460648148148151E-3</v>
      </c>
      <c r="F24" s="258">
        <f>IF(E24="","",RANK(E24,$E$24:$E$28,1))</f>
        <v>1</v>
      </c>
      <c r="G24" s="248"/>
    </row>
    <row r="25" spans="1:7" ht="15" customHeight="1">
      <c r="A25" s="257">
        <v>12650</v>
      </c>
      <c r="B25" s="257" t="str">
        <f t="shared" si="10"/>
        <v>NORMAND Justine</v>
      </c>
      <c r="C25" s="257" t="str">
        <f t="shared" si="11"/>
        <v>MINIME F</v>
      </c>
      <c r="D25" s="257" t="str">
        <f t="shared" si="12"/>
        <v>CHASSE</v>
      </c>
      <c r="E25" s="261">
        <v>2.6833333333333336E-3</v>
      </c>
      <c r="F25" s="258">
        <f>IF(E25="","",RANK(E25,$E$24:$E$28,1))</f>
        <v>2</v>
      </c>
      <c r="G25" s="248"/>
    </row>
    <row r="26" spans="1:7" ht="15" customHeight="1">
      <c r="A26" s="257">
        <v>13672</v>
      </c>
      <c r="B26" s="257" t="str">
        <f t="shared" si="10"/>
        <v>DOS SANTOS Elise</v>
      </c>
      <c r="C26" s="257" t="s">
        <v>108</v>
      </c>
      <c r="D26" s="257" t="str">
        <f t="shared" si="12"/>
        <v>AMPUIS</v>
      </c>
      <c r="E26" s="261">
        <v>3.3608796296296295E-3</v>
      </c>
      <c r="F26" s="258">
        <f>IF(E26="","",RANK(E26,$E$24:$E$28,1))</f>
        <v>3</v>
      </c>
      <c r="G26" s="248"/>
    </row>
    <row r="27" spans="1:7" ht="15" customHeight="1">
      <c r="A27" s="253"/>
      <c r="B27" s="153" t="str">
        <f t="shared" si="10"/>
        <v/>
      </c>
      <c r="C27" s="247" t="str">
        <f t="shared" si="11"/>
        <v/>
      </c>
      <c r="D27" s="153" t="str">
        <f t="shared" si="12"/>
        <v/>
      </c>
      <c r="E27" s="246"/>
      <c r="F27" s="151" t="str">
        <f>IF(E27="","",RANK(E27,$E$24:$E$28,1))</f>
        <v/>
      </c>
      <c r="G27" s="114"/>
    </row>
    <row r="28" spans="1:7" ht="15" customHeight="1">
      <c r="A28" s="253"/>
      <c r="B28" s="153" t="str">
        <f t="shared" si="10"/>
        <v/>
      </c>
      <c r="C28" s="153" t="str">
        <f t="shared" si="11"/>
        <v/>
      </c>
      <c r="D28" s="153" t="str">
        <f t="shared" si="12"/>
        <v/>
      </c>
      <c r="E28" s="246"/>
      <c r="F28" s="151" t="str">
        <f>IF(E28="","",RANK(E28,$E$24:$E$28,1))</f>
        <v/>
      </c>
      <c r="G28" s="114"/>
    </row>
    <row r="29" spans="1:7" ht="25.5" customHeight="1">
      <c r="A29" s="250"/>
      <c r="B29" s="220"/>
      <c r="C29" s="221" t="s">
        <v>35</v>
      </c>
      <c r="D29" s="220"/>
      <c r="E29" s="222"/>
      <c r="F29" s="251"/>
      <c r="G29" s="114"/>
    </row>
    <row r="30" spans="1:7" ht="15" customHeight="1">
      <c r="A30" s="257">
        <v>13580</v>
      </c>
      <c r="B30" s="257" t="str">
        <f t="shared" ref="B30:B34" si="13">IF($A30="","",VLOOKUP($A30,licbarque97,3))</f>
        <v>DREVET  Amaury</v>
      </c>
      <c r="C30" s="257" t="str">
        <f t="shared" ref="C30:C34" si="14">IF(A30="","",VLOOKUP(A30,licbarque97,6))</f>
        <v>MINIME</v>
      </c>
      <c r="D30" s="257" t="str">
        <f t="shared" ref="D30:D34" si="15">IF(A30="","",VLOOKUP(A30,licbarque97,5))</f>
        <v>LOIRE</v>
      </c>
      <c r="E30" s="261">
        <v>2.5920138888888889E-3</v>
      </c>
      <c r="F30" s="258">
        <f>IF(E30="","",RANK(E30,$E$30:$E$34,1))</f>
        <v>1</v>
      </c>
      <c r="G30" s="248"/>
    </row>
    <row r="31" spans="1:7" ht="15" customHeight="1">
      <c r="A31" s="257">
        <v>13020</v>
      </c>
      <c r="B31" s="257" t="str">
        <f t="shared" si="13"/>
        <v>MARGARIT  Leandre</v>
      </c>
      <c r="C31" s="257" t="str">
        <f t="shared" si="14"/>
        <v>MINIME</v>
      </c>
      <c r="D31" s="257" t="str">
        <f t="shared" si="15"/>
        <v>AMPUIS</v>
      </c>
      <c r="E31" s="261">
        <v>2.7258101851851853E-3</v>
      </c>
      <c r="F31" s="258">
        <f>IF(E31="","",RANK(E31,$E$30:$E$34,1))</f>
        <v>2</v>
      </c>
      <c r="G31" s="248"/>
    </row>
    <row r="32" spans="1:7" ht="15" customHeight="1">
      <c r="A32" s="66"/>
      <c r="B32" s="8" t="str">
        <f t="shared" si="13"/>
        <v/>
      </c>
      <c r="C32" s="225" t="str">
        <f t="shared" si="14"/>
        <v/>
      </c>
      <c r="D32" s="56" t="str">
        <f t="shared" si="15"/>
        <v/>
      </c>
      <c r="E32" s="154"/>
      <c r="F32" s="151" t="str">
        <f>IF(E32="","",RANK(E32,$E$30:$E$34,1))</f>
        <v/>
      </c>
      <c r="G32" s="114"/>
    </row>
    <row r="33" spans="1:7" ht="15" customHeight="1">
      <c r="A33" s="66"/>
      <c r="B33" s="8" t="str">
        <f t="shared" si="13"/>
        <v/>
      </c>
      <c r="C33" s="8" t="str">
        <f t="shared" si="14"/>
        <v/>
      </c>
      <c r="D33" s="8" t="str">
        <f t="shared" si="15"/>
        <v/>
      </c>
      <c r="E33" s="154"/>
      <c r="F33" s="151" t="str">
        <f>IF(E33="","",RANK(E33,$E$30:$E$34,1))</f>
        <v/>
      </c>
      <c r="G33" s="114"/>
    </row>
    <row r="34" spans="1:7" ht="15" hidden="1" customHeight="1">
      <c r="A34" s="64"/>
      <c r="B34" s="8" t="str">
        <f t="shared" si="13"/>
        <v/>
      </c>
      <c r="C34" s="8" t="str">
        <f t="shared" si="14"/>
        <v/>
      </c>
      <c r="D34" s="8" t="str">
        <f t="shared" si="15"/>
        <v/>
      </c>
      <c r="E34" s="154"/>
      <c r="F34" s="151" t="str">
        <f>IF(E34="","",RANK(E34,$E$30:$E$34,1))</f>
        <v/>
      </c>
      <c r="G34" s="114"/>
    </row>
  </sheetData>
  <sortState xmlns:xlrd2="http://schemas.microsoft.com/office/spreadsheetml/2017/richdata2" ref="A9:G11">
    <sortCondition ref="F9:F11"/>
  </sortState>
  <mergeCells count="3">
    <mergeCell ref="A1:D1"/>
    <mergeCell ref="A16:E16"/>
    <mergeCell ref="G1:G3"/>
  </mergeCells>
  <phoneticPr fontId="36" type="noConversion"/>
  <pageMargins left="0.39370078740157483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/>
  <dimension ref="A1:G31"/>
  <sheetViews>
    <sheetView zoomScaleNormal="100" workbookViewId="0">
      <selection activeCell="F4" sqref="F4"/>
    </sheetView>
  </sheetViews>
  <sheetFormatPr baseColWidth="10" defaultColWidth="16.21875" defaultRowHeight="25.5" customHeight="1"/>
  <cols>
    <col min="1" max="1" width="10.21875" customWidth="1"/>
    <col min="2" max="2" width="18" customWidth="1"/>
    <col min="3" max="3" width="11.77734375" customWidth="1"/>
    <col min="5" max="5" width="14.77734375" style="201" customWidth="1"/>
    <col min="6" max="6" width="10" customWidth="1"/>
    <col min="7" max="7" width="10.77734375" customWidth="1"/>
  </cols>
  <sheetData>
    <row r="1" spans="1:7" ht="25.5" customHeight="1">
      <c r="A1" s="308" t="s">
        <v>50</v>
      </c>
      <c r="B1" s="308"/>
      <c r="C1" s="308"/>
      <c r="D1" s="309"/>
      <c r="E1" s="200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7" ht="25.5" customHeight="1">
      <c r="A3" s="67"/>
      <c r="B3" s="68"/>
      <c r="C3" s="69" t="s">
        <v>29</v>
      </c>
      <c r="D3" s="68"/>
      <c r="E3" s="70"/>
      <c r="F3" s="71"/>
      <c r="G3" s="312"/>
    </row>
    <row r="4" spans="1:7" ht="15" customHeight="1">
      <c r="A4" s="59">
        <v>11065</v>
      </c>
      <c r="B4" s="257" t="str">
        <f t="shared" ref="B4:B8" si="0">IF($A4="","",VLOOKUP($A4,licbarque97,3))</f>
        <v>PAQUELET  Rose</v>
      </c>
      <c r="C4" s="257" t="str">
        <f t="shared" ref="C4:C8" si="1">IF(A4="","",VLOOKUP(A4,licbarque97,6))</f>
        <v>POUSSINE</v>
      </c>
      <c r="D4" s="257" t="str">
        <f t="shared" ref="D4:D8" si="2">IF(A4="","",VLOOKUP(A4,licbarque97,5))</f>
        <v>NIEVROZ</v>
      </c>
      <c r="E4" s="264">
        <v>1.565162037037037E-3</v>
      </c>
      <c r="F4" s="256">
        <f>IF(E4="","",RANK(E4,$E$4:$E$8,1))</f>
        <v>1</v>
      </c>
      <c r="G4" s="114"/>
    </row>
    <row r="5" spans="1:7" ht="15" customHeight="1">
      <c r="A5" s="59"/>
      <c r="B5" s="257" t="str">
        <f t="shared" si="0"/>
        <v/>
      </c>
      <c r="C5" s="257" t="str">
        <f t="shared" si="1"/>
        <v/>
      </c>
      <c r="D5" s="257" t="str">
        <f t="shared" si="2"/>
        <v/>
      </c>
      <c r="E5" s="264"/>
      <c r="F5" s="256" t="str">
        <f>IF(E5="","",RANK(E5,$E$4:$E$8,1))</f>
        <v/>
      </c>
      <c r="G5" s="114"/>
    </row>
    <row r="6" spans="1:7" ht="15" customHeight="1">
      <c r="A6" s="59" t="s">
        <v>122</v>
      </c>
      <c r="B6" s="257" t="s">
        <v>119</v>
      </c>
      <c r="C6" s="257" t="s">
        <v>29</v>
      </c>
      <c r="D6" s="257" t="s">
        <v>4</v>
      </c>
      <c r="E6" s="261">
        <v>2.8124999999999999E-3</v>
      </c>
      <c r="F6" s="256" t="s">
        <v>121</v>
      </c>
      <c r="G6" s="114"/>
    </row>
    <row r="7" spans="1:7" ht="15" customHeight="1">
      <c r="A7" s="249"/>
      <c r="B7" s="247" t="str">
        <f t="shared" si="0"/>
        <v/>
      </c>
      <c r="C7" s="153" t="str">
        <f t="shared" si="1"/>
        <v/>
      </c>
      <c r="D7" s="247" t="str">
        <f t="shared" si="2"/>
        <v/>
      </c>
      <c r="E7" s="254"/>
      <c r="F7" s="262" t="str">
        <f>IF(E7="","",RANK(E7,$E$4:$E$8,1))</f>
        <v/>
      </c>
      <c r="G7" s="114"/>
    </row>
    <row r="8" spans="1:7" ht="15" customHeight="1">
      <c r="A8" s="249"/>
      <c r="B8" s="247" t="str">
        <f t="shared" si="0"/>
        <v/>
      </c>
      <c r="C8" s="153" t="str">
        <f t="shared" si="1"/>
        <v/>
      </c>
      <c r="D8" s="247" t="str">
        <f t="shared" si="2"/>
        <v/>
      </c>
      <c r="E8" s="254"/>
      <c r="F8" s="262" t="str">
        <f>IF(E8="","",RANK(E8,$E$4:$E$8,1))</f>
        <v/>
      </c>
      <c r="G8" s="114"/>
    </row>
    <row r="9" spans="1:7" ht="25.5" customHeight="1">
      <c r="A9" s="69"/>
      <c r="B9" s="68"/>
      <c r="C9" s="69" t="s">
        <v>28</v>
      </c>
      <c r="D9" s="68"/>
      <c r="E9" s="70"/>
      <c r="F9" s="265"/>
      <c r="G9" s="114"/>
    </row>
    <row r="10" spans="1:7" ht="15" customHeight="1">
      <c r="A10" s="174"/>
      <c r="B10" s="8" t="str">
        <f>IF($A10="","",VLOOKUP($A10,licbarque97,3))</f>
        <v/>
      </c>
      <c r="C10" s="8" t="str">
        <f>IF(A10="","",VLOOKUP(A10,licbarque97,6))</f>
        <v/>
      </c>
      <c r="D10" s="8" t="str">
        <f>IF(A10="","",VLOOKUP(A10,licbarque97,5))</f>
        <v/>
      </c>
      <c r="E10" s="60"/>
      <c r="F10" s="266" t="str">
        <f>IF(E10="","",RANK(E10,$E$10:$E$11,1))</f>
        <v/>
      </c>
      <c r="G10" s="114"/>
    </row>
    <row r="11" spans="1:7" ht="15" customHeight="1">
      <c r="A11" s="174"/>
      <c r="B11" s="8" t="str">
        <f>IF($A11="","",VLOOKUP($A11,licbarque97,3))</f>
        <v/>
      </c>
      <c r="C11" s="8" t="str">
        <f>IF(A11="","",VLOOKUP(A11,licbarque97,6))</f>
        <v/>
      </c>
      <c r="D11" s="8" t="str">
        <f>IF(A11="","",VLOOKUP(A11,licbarque97,5))</f>
        <v/>
      </c>
      <c r="E11" s="60"/>
      <c r="F11" s="266" t="str">
        <f>IF(E11="","",RANK(E11,$E$10:$E$11,1))</f>
        <v/>
      </c>
      <c r="G11" s="114"/>
    </row>
    <row r="12" spans="1:7" ht="25.5" customHeight="1">
      <c r="A12" s="69"/>
      <c r="B12" s="68"/>
      <c r="C12" s="69" t="s">
        <v>30</v>
      </c>
      <c r="D12" s="68"/>
      <c r="E12" s="70"/>
      <c r="F12" s="265"/>
      <c r="G12" s="114"/>
    </row>
    <row r="13" spans="1:7" ht="15" customHeight="1">
      <c r="A13" s="257">
        <v>13074</v>
      </c>
      <c r="B13" s="257" t="str">
        <f t="shared" ref="B13:B15" si="3">IF($A13="","",VLOOKUP($A13,licbarque97,3))</f>
        <v>ALLEGRE Léna</v>
      </c>
      <c r="C13" s="257" t="str">
        <f t="shared" ref="C13" si="4">IF(A13="","",VLOOKUP(A13,licbarque97,6))</f>
        <v>BENJAMINE</v>
      </c>
      <c r="D13" s="257" t="str">
        <f t="shared" ref="D13" si="5">IF(A13="","",VLOOKUP(A13,licbarque97,5))</f>
        <v>CHASSE</v>
      </c>
      <c r="E13" s="261">
        <v>3.761226851851852E-3</v>
      </c>
      <c r="F13" s="256">
        <v>1</v>
      </c>
      <c r="G13" s="114"/>
    </row>
    <row r="14" spans="1:7" ht="15" customHeight="1">
      <c r="A14" s="257">
        <v>11066</v>
      </c>
      <c r="B14" s="257" t="str">
        <f t="shared" si="3"/>
        <v>PAQUELET  Lisa</v>
      </c>
      <c r="C14" s="257" t="str">
        <f t="shared" ref="C14:C15" si="6">IF(A14="","",VLOOKUP(A14,licbarque97,6))</f>
        <v>BENJAMINE</v>
      </c>
      <c r="D14" s="257" t="str">
        <f t="shared" ref="D14:D15" si="7">IF(A14="","",VLOOKUP(A14,licbarque97,5))</f>
        <v>NIEVROZ</v>
      </c>
      <c r="E14" s="261">
        <v>1.6208333333333333E-3</v>
      </c>
      <c r="F14" s="256" t="s">
        <v>123</v>
      </c>
      <c r="G14" s="114"/>
    </row>
    <row r="15" spans="1:7" ht="15" customHeight="1">
      <c r="A15" s="174"/>
      <c r="B15" s="8" t="str">
        <f t="shared" si="3"/>
        <v/>
      </c>
      <c r="C15" s="8" t="str">
        <f t="shared" si="6"/>
        <v/>
      </c>
      <c r="D15" s="8" t="str">
        <f t="shared" si="7"/>
        <v/>
      </c>
      <c r="E15" s="60"/>
      <c r="F15" s="266" t="str">
        <f>IF(E15="","",RANK(E15,$E$13:$E$15,1))</f>
        <v/>
      </c>
      <c r="G15" s="114"/>
    </row>
    <row r="16" spans="1:7" ht="25.5" customHeight="1">
      <c r="A16" s="69"/>
      <c r="B16" s="68"/>
      <c r="C16" s="69" t="s">
        <v>31</v>
      </c>
      <c r="D16" s="68"/>
      <c r="E16" s="70"/>
      <c r="F16" s="265"/>
      <c r="G16" s="114"/>
    </row>
    <row r="17" spans="1:7" ht="15" customHeight="1">
      <c r="A17" s="257">
        <v>13637</v>
      </c>
      <c r="B17" s="257" t="str">
        <f t="shared" ref="B17:B20" si="8">IF($A17="","",VLOOKUP($A17,licbarque97,3))</f>
        <v>MOINEAU  Arthur</v>
      </c>
      <c r="C17" s="257" t="str">
        <f t="shared" ref="C17:C18" si="9">IF(A17="","",VLOOKUP(A17,licbarque97,6))</f>
        <v>BENJAMIN</v>
      </c>
      <c r="D17" s="257" t="str">
        <f t="shared" ref="D17:D18" si="10">IF(A17="","",VLOOKUP(A17,licbarque97,5))</f>
        <v>GRIGNY</v>
      </c>
      <c r="E17" s="261">
        <v>2.4481481481481481E-3</v>
      </c>
      <c r="F17" s="256">
        <f>IF(E17="","",RANK(E17,$E$17:$E$20,1))</f>
        <v>1</v>
      </c>
      <c r="G17" s="114"/>
    </row>
    <row r="18" spans="1:7" ht="15" customHeight="1">
      <c r="A18" s="257">
        <v>13172</v>
      </c>
      <c r="B18" s="257" t="str">
        <f t="shared" si="8"/>
        <v>AITAB  Amine</v>
      </c>
      <c r="C18" s="257" t="str">
        <f t="shared" si="9"/>
        <v>BENJAMIN</v>
      </c>
      <c r="D18" s="257" t="str">
        <f t="shared" si="10"/>
        <v>CHASSE</v>
      </c>
      <c r="E18" s="261">
        <v>4.8180555555555555E-3</v>
      </c>
      <c r="F18" s="256">
        <f>IF(E18="","",RANK(E18,$E$17:$E$20,1))</f>
        <v>2</v>
      </c>
      <c r="G18" s="114"/>
    </row>
    <row r="19" spans="1:7" ht="15" customHeight="1">
      <c r="A19" s="153"/>
      <c r="B19" s="153" t="str">
        <f t="shared" si="8"/>
        <v/>
      </c>
      <c r="C19" s="153" t="str">
        <f t="shared" ref="C19" si="11">IF(A19="","",VLOOKUP(A19,licbarque97,6))</f>
        <v/>
      </c>
      <c r="D19" s="153" t="str">
        <f t="shared" ref="D19" si="12">IF(A19="","",VLOOKUP(A19,licbarque97,5))</f>
        <v/>
      </c>
      <c r="E19" s="246"/>
      <c r="F19" s="256" t="str">
        <f>IF(E19="","",RANK(E19,$E$17:$E$20,1))</f>
        <v/>
      </c>
      <c r="G19" s="114"/>
    </row>
    <row r="20" spans="1:7" ht="15" customHeight="1">
      <c r="A20" s="174"/>
      <c r="B20" s="8" t="str">
        <f t="shared" si="8"/>
        <v/>
      </c>
      <c r="C20" s="175" t="str">
        <f t="shared" ref="C20" si="13">IF(A20="","",VLOOKUP(A20,licbarque97,6))</f>
        <v/>
      </c>
      <c r="D20" s="8" t="str">
        <f t="shared" ref="D20" si="14">IF(A20="","",VLOOKUP(A20,licbarque97,5))</f>
        <v/>
      </c>
      <c r="E20" s="60"/>
      <c r="F20" s="266" t="str">
        <f>IF(E20="","",RANK(E20,$E$17:$E$20,1))</f>
        <v/>
      </c>
      <c r="G20" s="114"/>
    </row>
    <row r="21" spans="1:7" ht="25.5" customHeight="1">
      <c r="A21" s="69"/>
      <c r="B21" s="68"/>
      <c r="C21" s="69" t="s">
        <v>34</v>
      </c>
      <c r="D21" s="68"/>
      <c r="E21" s="70"/>
      <c r="F21" s="265"/>
      <c r="G21" s="114"/>
    </row>
    <row r="22" spans="1:7" ht="15" customHeight="1">
      <c r="A22" s="257">
        <v>12650</v>
      </c>
      <c r="B22" s="257" t="str">
        <f t="shared" ref="B22:B26" si="15">IF($A22="","",VLOOKUP($A22,licbarque97,3))</f>
        <v>NORMAND Justine</v>
      </c>
      <c r="C22" s="257" t="str">
        <f t="shared" ref="C22:C23" si="16">IF(A22="","",VLOOKUP(A22,licbarque97,6))</f>
        <v>MINIME F</v>
      </c>
      <c r="D22" s="257" t="str">
        <f t="shared" ref="D22:D23" si="17">IF(A22="","",VLOOKUP(A22,licbarque97,5))</f>
        <v>CHASSE</v>
      </c>
      <c r="E22" s="261">
        <v>2.6046296296296295E-3</v>
      </c>
      <c r="F22" s="256">
        <f>IF(E22="","",RANK(E22,$E$22:$E$26,1))</f>
        <v>1</v>
      </c>
      <c r="G22" s="114"/>
    </row>
    <row r="23" spans="1:7" ht="15" customHeight="1">
      <c r="A23" s="257">
        <v>13320</v>
      </c>
      <c r="B23" s="257" t="str">
        <f t="shared" si="15"/>
        <v>MARTINEZ  Lucie</v>
      </c>
      <c r="C23" s="257" t="str">
        <f t="shared" si="16"/>
        <v>MINIME F</v>
      </c>
      <c r="D23" s="257" t="str">
        <f t="shared" si="17"/>
        <v>NIEVROZ</v>
      </c>
      <c r="E23" s="261">
        <v>3.288425925925926E-3</v>
      </c>
      <c r="F23" s="256">
        <f>IF(E23="","",RANK(E23,$E$22:$E$26,1))</f>
        <v>2</v>
      </c>
      <c r="G23" s="114"/>
    </row>
    <row r="24" spans="1:7" ht="15" customHeight="1">
      <c r="A24" s="257">
        <v>13672</v>
      </c>
      <c r="B24" s="257" t="str">
        <f t="shared" si="15"/>
        <v>DOS SANTOS Elise</v>
      </c>
      <c r="C24" s="257" t="str">
        <f t="shared" ref="C24:C25" si="18">IF(A24="","",VLOOKUP(A24,licbarque97,6))</f>
        <v>MINIME F</v>
      </c>
      <c r="D24" s="257" t="str">
        <f t="shared" ref="D24:D25" si="19">IF(A24="","",VLOOKUP(A24,licbarque97,5))</f>
        <v>AMPUIS</v>
      </c>
      <c r="E24" s="261">
        <v>3.8854166666666664E-3</v>
      </c>
      <c r="F24" s="256">
        <f>IF(E24="","",RANK(E24,$E$22:$E$26,1))</f>
        <v>3</v>
      </c>
      <c r="G24" s="114"/>
    </row>
    <row r="25" spans="1:7" ht="15" customHeight="1">
      <c r="A25" s="253"/>
      <c r="B25" s="153" t="str">
        <f t="shared" si="15"/>
        <v/>
      </c>
      <c r="C25" s="153" t="str">
        <f t="shared" si="18"/>
        <v/>
      </c>
      <c r="D25" s="153" t="str">
        <f t="shared" si="19"/>
        <v/>
      </c>
      <c r="E25" s="255"/>
      <c r="F25" s="262" t="str">
        <f>IF(E25="","",RANK(E25,$E$22:$E$26,1))</f>
        <v/>
      </c>
      <c r="G25" s="114"/>
    </row>
    <row r="26" spans="1:7" ht="15" customHeight="1">
      <c r="A26" s="153"/>
      <c r="B26" s="153" t="str">
        <f t="shared" si="15"/>
        <v/>
      </c>
      <c r="C26" s="153" t="str">
        <f t="shared" ref="C26" si="20">IF(A26="","",VLOOKUP(A26,licbarque97,6))</f>
        <v/>
      </c>
      <c r="D26" s="153" t="str">
        <f t="shared" ref="D26" si="21">IF(A26="","",VLOOKUP(A26,licbarque97,5))</f>
        <v/>
      </c>
      <c r="E26" s="246"/>
      <c r="F26" s="256"/>
      <c r="G26" s="114"/>
    </row>
    <row r="27" spans="1:7" ht="25.5" customHeight="1">
      <c r="A27" s="69"/>
      <c r="B27" s="68"/>
      <c r="C27" s="69" t="s">
        <v>35</v>
      </c>
      <c r="D27" s="68"/>
      <c r="E27" s="70"/>
      <c r="F27" s="265"/>
      <c r="G27" s="114"/>
    </row>
    <row r="28" spans="1:7" ht="15" customHeight="1">
      <c r="A28" s="257">
        <v>13020</v>
      </c>
      <c r="B28" s="257" t="str">
        <f t="shared" ref="B28:B31" si="22">IF($A28="","",VLOOKUP($A28,licbarque97,3))</f>
        <v>MARGARIT  Leandre</v>
      </c>
      <c r="C28" s="257" t="str">
        <f t="shared" ref="C28:C29" si="23">IF(A28="","",VLOOKUP(A28,licbarque97,6))</f>
        <v>MINIME</v>
      </c>
      <c r="D28" s="257" t="str">
        <f t="shared" ref="D28:D29" si="24">IF(A28="","",VLOOKUP(A28,licbarque97,5))</f>
        <v>AMPUIS</v>
      </c>
      <c r="E28" s="261">
        <v>2.7310185185185185E-3</v>
      </c>
      <c r="F28" s="256">
        <f>IF(E28="","",RANK(E28,$E$28:$E$31,1))</f>
        <v>1</v>
      </c>
      <c r="G28" s="114"/>
    </row>
    <row r="29" spans="1:7" ht="15" customHeight="1">
      <c r="A29" s="257">
        <v>13580</v>
      </c>
      <c r="B29" s="257" t="str">
        <f t="shared" si="22"/>
        <v>DREVET  Amaury</v>
      </c>
      <c r="C29" s="257" t="str">
        <f t="shared" si="23"/>
        <v>MINIME</v>
      </c>
      <c r="D29" s="257" t="str">
        <f t="shared" si="24"/>
        <v>LOIRE</v>
      </c>
      <c r="E29" s="261">
        <v>2.8961805555555555E-3</v>
      </c>
      <c r="F29" s="256">
        <f>IF(E29="","",RANK(E29,$E$28:$E$31,1))</f>
        <v>2</v>
      </c>
      <c r="G29" s="114"/>
    </row>
    <row r="30" spans="1:7" ht="15" customHeight="1">
      <c r="A30" s="253"/>
      <c r="B30" s="153" t="str">
        <f t="shared" si="22"/>
        <v/>
      </c>
      <c r="C30" s="153" t="str">
        <f t="shared" ref="C30" si="25">IF(A30="","",VLOOKUP(A30,licbarque97,6))</f>
        <v/>
      </c>
      <c r="D30" s="153" t="str">
        <f t="shared" ref="D30" si="26">IF(A30="","",VLOOKUP(A30,licbarque97,5))</f>
        <v/>
      </c>
      <c r="E30" s="255"/>
      <c r="F30" s="262" t="str">
        <f>IF(E30="","",RANK(E30,$E$28:$E$31,1))</f>
        <v/>
      </c>
      <c r="G30" s="114"/>
    </row>
    <row r="31" spans="1:7" ht="15" customHeight="1">
      <c r="A31" s="153"/>
      <c r="B31" s="153" t="str">
        <f t="shared" si="22"/>
        <v/>
      </c>
      <c r="C31" s="153" t="str">
        <f t="shared" ref="C31" si="27">IF(A31="","",VLOOKUP(A31,licbarque97,6))</f>
        <v/>
      </c>
      <c r="D31" s="153" t="str">
        <f t="shared" ref="D31" si="28">IF(A31="","",VLOOKUP(A31,licbarque97,5))</f>
        <v/>
      </c>
      <c r="E31" s="246"/>
      <c r="F31" s="256"/>
      <c r="G31" s="114"/>
    </row>
  </sheetData>
  <sortState xmlns:xlrd2="http://schemas.microsoft.com/office/spreadsheetml/2017/richdata2" ref="A28:F31">
    <sortCondition ref="E28:E31"/>
  </sortState>
  <mergeCells count="2">
    <mergeCell ref="A1:D1"/>
    <mergeCell ref="G1:G3"/>
  </mergeCells>
  <phoneticPr fontId="36" type="noConversion"/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>
    <pageSetUpPr fitToPage="1"/>
  </sheetPr>
  <dimension ref="A1:G35"/>
  <sheetViews>
    <sheetView zoomScaleNormal="100" workbookViewId="0">
      <selection activeCell="A20" sqref="A20:A21"/>
    </sheetView>
  </sheetViews>
  <sheetFormatPr baseColWidth="10" defaultColWidth="16.21875" defaultRowHeight="25.5" customHeight="1"/>
  <cols>
    <col min="1" max="1" width="10.88671875" customWidth="1"/>
    <col min="2" max="2" width="16.21875" customWidth="1"/>
    <col min="3" max="3" width="15" customWidth="1"/>
    <col min="4" max="4" width="12.77734375" customWidth="1"/>
    <col min="5" max="5" width="12.77734375" style="216" customWidth="1"/>
    <col min="6" max="8" width="12.77734375" customWidth="1"/>
  </cols>
  <sheetData>
    <row r="1" spans="1:7" ht="25.5" customHeight="1">
      <c r="A1" s="308" t="s">
        <v>77</v>
      </c>
      <c r="B1" s="308"/>
      <c r="C1" s="308"/>
      <c r="D1" s="309"/>
      <c r="E1" s="213" t="s">
        <v>0</v>
      </c>
      <c r="F1" s="54" t="s">
        <v>1</v>
      </c>
      <c r="G1" s="310" t="s">
        <v>55</v>
      </c>
    </row>
    <row r="2" spans="1:7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13" t="s">
        <v>16</v>
      </c>
      <c r="F2" s="59"/>
      <c r="G2" s="311"/>
    </row>
    <row r="3" spans="1:7" ht="25.5" customHeight="1">
      <c r="A3" s="67"/>
      <c r="B3" s="68"/>
      <c r="C3" s="69" t="s">
        <v>29</v>
      </c>
      <c r="D3" s="68"/>
      <c r="E3" s="214"/>
      <c r="F3" s="71"/>
      <c r="G3" s="312"/>
    </row>
    <row r="4" spans="1:7" ht="15" customHeight="1">
      <c r="A4" s="59">
        <v>11065</v>
      </c>
      <c r="B4" s="257" t="str">
        <f t="shared" ref="B4:B5" si="0">IF($A4="","",VLOOKUP($A4,licbarque97,3))</f>
        <v>PAQUELET  Rose</v>
      </c>
      <c r="C4" s="257" t="str">
        <f t="shared" ref="C4:C5" si="1">IF(A4="","",VLOOKUP(A4,licbarque97,6))</f>
        <v>POUSSINE</v>
      </c>
      <c r="D4" s="257" t="str">
        <f t="shared" ref="D4:D5" si="2">IF(A4="","",VLOOKUP(A4,licbarque97,5))</f>
        <v>NIEVROZ</v>
      </c>
      <c r="E4" s="264">
        <v>2.3567129629629632E-3</v>
      </c>
      <c r="F4" s="258">
        <f>IF(E4="","",RANK(E4,$E$4:$E$8,1))</f>
        <v>1</v>
      </c>
      <c r="G4" s="114"/>
    </row>
    <row r="5" spans="1:7" ht="15" customHeight="1">
      <c r="A5" s="59"/>
      <c r="B5" s="257" t="str">
        <f t="shared" si="0"/>
        <v/>
      </c>
      <c r="C5" s="257" t="str">
        <f t="shared" si="1"/>
        <v/>
      </c>
      <c r="D5" s="257" t="str">
        <f t="shared" si="2"/>
        <v/>
      </c>
      <c r="E5" s="264"/>
      <c r="F5" s="258" t="str">
        <f>IF(E5="","",RANK(E5,$E$4:$E$8,1))</f>
        <v/>
      </c>
      <c r="G5" s="114"/>
    </row>
    <row r="6" spans="1:7" ht="15" customHeight="1">
      <c r="A6" s="59" t="s">
        <v>122</v>
      </c>
      <c r="B6" s="257" t="s">
        <v>119</v>
      </c>
      <c r="C6" s="257" t="s">
        <v>29</v>
      </c>
      <c r="D6" s="257" t="s">
        <v>4</v>
      </c>
      <c r="E6" s="264">
        <v>3.6855324074074073E-3</v>
      </c>
      <c r="F6" s="258" t="s">
        <v>121</v>
      </c>
      <c r="G6" s="114"/>
    </row>
    <row r="7" spans="1:7" ht="15" customHeight="1">
      <c r="A7" s="63"/>
      <c r="B7" s="8" t="str">
        <f t="shared" ref="B7:B8" si="3">IF($A7="","",VLOOKUP($A7,licbarque97,3))</f>
        <v/>
      </c>
      <c r="C7" s="8" t="str">
        <f t="shared" ref="C7:C8" si="4">IF(A7="","",VLOOKUP(A7,licbarque97,6))</f>
        <v/>
      </c>
      <c r="D7" s="8" t="str">
        <f t="shared" ref="D7:D8" si="5">IF(A7="","",VLOOKUP(A7,licbarque97,5))</f>
        <v/>
      </c>
      <c r="E7" s="62"/>
      <c r="F7" s="258" t="str">
        <f>IF(E7="","",RANK(E7,$E$4:$E$8,1))</f>
        <v/>
      </c>
      <c r="G7" s="114"/>
    </row>
    <row r="8" spans="1:7" ht="15" customHeight="1">
      <c r="A8" s="63"/>
      <c r="B8" s="8" t="str">
        <f t="shared" si="3"/>
        <v/>
      </c>
      <c r="C8" s="8" t="str">
        <f t="shared" si="4"/>
        <v/>
      </c>
      <c r="D8" s="8" t="str">
        <f t="shared" si="5"/>
        <v/>
      </c>
      <c r="E8" s="62"/>
      <c r="F8" s="258" t="str">
        <f>IF(E8="","",RANK(E8,$E$4:$E$8,1))</f>
        <v/>
      </c>
      <c r="G8" s="114"/>
    </row>
    <row r="9" spans="1:7" ht="25.5" customHeight="1">
      <c r="A9" s="67"/>
      <c r="B9" s="68"/>
      <c r="C9" s="69" t="s">
        <v>28</v>
      </c>
      <c r="D9" s="68"/>
      <c r="E9" s="214"/>
      <c r="F9" s="267"/>
      <c r="G9" s="114"/>
    </row>
    <row r="10" spans="1:7" ht="15" customHeight="1">
      <c r="A10" s="64"/>
      <c r="B10" s="8" t="str">
        <f t="shared" ref="B10:B12" si="6">IF($A10="","",VLOOKUP($A10,licbarque97,3))</f>
        <v/>
      </c>
      <c r="C10" s="8" t="str">
        <f t="shared" ref="C10" si="7">IF(A10="","",VLOOKUP(A10,licbarque97,6))</f>
        <v/>
      </c>
      <c r="D10" s="8" t="str">
        <f t="shared" ref="D10" si="8">IF(A10="","",VLOOKUP(A10,licbarque97,5))</f>
        <v/>
      </c>
      <c r="E10" s="62"/>
      <c r="F10" s="258" t="str">
        <f>IF(E10="","",RANK(E10,$E$10:$E$12,1))</f>
        <v/>
      </c>
      <c r="G10" s="178"/>
    </row>
    <row r="11" spans="1:7" ht="15" customHeight="1">
      <c r="A11" s="64"/>
      <c r="B11" s="8" t="str">
        <f t="shared" si="6"/>
        <v/>
      </c>
      <c r="C11" s="8" t="str">
        <f t="shared" ref="C11:C12" si="9">IF(A11="","",VLOOKUP(A11,licbarque97,6))</f>
        <v/>
      </c>
      <c r="D11" s="8" t="str">
        <f t="shared" ref="D11:D12" si="10">IF(A11="","",VLOOKUP(A11,licbarque97,5))</f>
        <v/>
      </c>
      <c r="E11" s="62"/>
      <c r="F11" s="258" t="str">
        <f>IF(E11="","",RANK(E11,$E$10:$E$12,1))</f>
        <v/>
      </c>
      <c r="G11" s="178"/>
    </row>
    <row r="12" spans="1:7" ht="15" customHeight="1">
      <c r="A12" s="64"/>
      <c r="B12" s="8" t="str">
        <f t="shared" si="6"/>
        <v/>
      </c>
      <c r="C12" s="8" t="str">
        <f t="shared" si="9"/>
        <v/>
      </c>
      <c r="D12" s="8" t="str">
        <f t="shared" si="10"/>
        <v/>
      </c>
      <c r="E12" s="62"/>
      <c r="F12" s="258" t="str">
        <f>IF(E12="","",RANK(E12,$E$10:$E$12,1))</f>
        <v/>
      </c>
      <c r="G12" s="178"/>
    </row>
    <row r="13" spans="1:7" ht="25.5" customHeight="1">
      <c r="A13" s="74"/>
      <c r="B13" s="75"/>
      <c r="C13" s="76" t="s">
        <v>30</v>
      </c>
      <c r="D13" s="75"/>
      <c r="E13" s="215"/>
      <c r="F13" s="267"/>
      <c r="G13" s="114"/>
    </row>
    <row r="14" spans="1:7" s="116" customFormat="1" ht="15" customHeight="1">
      <c r="A14" s="257">
        <v>13074</v>
      </c>
      <c r="B14" s="257" t="str">
        <f t="shared" ref="B14:B15" si="11">IF($A14="","",VLOOKUP($A14,licbarque97,3))</f>
        <v>ALLEGRE Léna</v>
      </c>
      <c r="C14" s="257" t="str">
        <f t="shared" ref="C14:C15" si="12">IF(A14="","",VLOOKUP(A14,licbarque97,6))</f>
        <v>BENJAMINE</v>
      </c>
      <c r="D14" s="257" t="str">
        <f t="shared" ref="D14:D15" si="13">IF(A14="","",VLOOKUP(A14,licbarque97,5))</f>
        <v>CHASSE</v>
      </c>
      <c r="E14" s="264">
        <v>5.6016203703703705E-3</v>
      </c>
      <c r="F14" s="258">
        <f>IF(E14="","",RANK(E14,$E$14:$E$17,1))</f>
        <v>1</v>
      </c>
      <c r="G14" s="127"/>
    </row>
    <row r="15" spans="1:7" s="116" customFormat="1" ht="15" customHeight="1">
      <c r="A15" s="257">
        <v>11066</v>
      </c>
      <c r="B15" s="257" t="str">
        <f t="shared" si="11"/>
        <v>PAQUELET  Lisa</v>
      </c>
      <c r="C15" s="257" t="str">
        <f t="shared" si="12"/>
        <v>BENJAMINE</v>
      </c>
      <c r="D15" s="257" t="str">
        <f t="shared" si="13"/>
        <v>NIEVROZ</v>
      </c>
      <c r="E15" s="264" t="s">
        <v>124</v>
      </c>
      <c r="F15" s="258" t="s">
        <v>123</v>
      </c>
      <c r="G15" s="127"/>
    </row>
    <row r="16" spans="1:7" s="116" customFormat="1" ht="15" customHeight="1">
      <c r="A16" s="63"/>
      <c r="B16" s="8" t="str">
        <f t="shared" ref="B16:B17" si="14">IF($A16="","",VLOOKUP($A16,licbarque97,3))</f>
        <v/>
      </c>
      <c r="C16" s="8" t="str">
        <f t="shared" ref="C16:C17" si="15">IF(A16="","",VLOOKUP(A16,licbarque97,6))</f>
        <v/>
      </c>
      <c r="D16" s="8" t="str">
        <f t="shared" ref="D16:D17" si="16">IF(A16="","",VLOOKUP(A16,licbarque97,5))</f>
        <v/>
      </c>
      <c r="E16" s="62"/>
      <c r="F16" s="258" t="str">
        <f>IF(E16="","",RANK(E16,$E$14:$E$17,1))</f>
        <v/>
      </c>
      <c r="G16" s="127"/>
    </row>
    <row r="17" spans="1:7" s="116" customFormat="1" ht="15" customHeight="1">
      <c r="A17" s="63"/>
      <c r="B17" s="8" t="str">
        <f t="shared" si="14"/>
        <v/>
      </c>
      <c r="C17" s="8" t="str">
        <f t="shared" si="15"/>
        <v/>
      </c>
      <c r="D17" s="8" t="str">
        <f t="shared" si="16"/>
        <v/>
      </c>
      <c r="E17" s="62"/>
      <c r="F17" s="258" t="str">
        <f>IF(E17="","",RANK(E17,$E$14:$E$17,1))</f>
        <v/>
      </c>
      <c r="G17" s="127"/>
    </row>
    <row r="18" spans="1:7" ht="25.5" customHeight="1">
      <c r="A18" s="320" t="s">
        <v>68</v>
      </c>
      <c r="B18" s="320"/>
      <c r="C18" s="320"/>
      <c r="D18" s="320"/>
      <c r="E18" s="320"/>
      <c r="F18" s="321"/>
      <c r="G18" s="114"/>
    </row>
    <row r="19" spans="1:7" ht="15" customHeight="1">
      <c r="A19" s="257">
        <v>13655</v>
      </c>
      <c r="B19" s="257" t="str">
        <f>IF($A19="","",VLOOKUP($A19,licbarque97,3))</f>
        <v>GENTIN   Téo</v>
      </c>
      <c r="C19" s="257" t="str">
        <f>IF(A19="","",VLOOKUP(A19,licbarque97,6))</f>
        <v>BENJAMIN</v>
      </c>
      <c r="D19" s="257" t="str">
        <f>IF(A19="","",VLOOKUP(A19,licbarque97,5))</f>
        <v>LOIRE</v>
      </c>
      <c r="E19" s="264">
        <v>3.4577546296296296E-3</v>
      </c>
      <c r="F19" s="258">
        <f>IF(E19="","",RANK(E19,$E$19:$E$24,1))</f>
        <v>1</v>
      </c>
      <c r="G19" s="114"/>
    </row>
    <row r="20" spans="1:7" ht="15" customHeight="1">
      <c r="A20" s="257">
        <v>13637</v>
      </c>
      <c r="B20" s="257" t="str">
        <f>IF($A20="","",VLOOKUP($A20,licbarque97,3))</f>
        <v>MOINEAU  Arthur</v>
      </c>
      <c r="C20" s="257" t="str">
        <f>IF(A20="","",VLOOKUP(A20,licbarque97,6))</f>
        <v>BENJAMIN</v>
      </c>
      <c r="D20" s="257" t="str">
        <f>IF(A20="","",VLOOKUP(A20,licbarque97,5))</f>
        <v>GRIGNY</v>
      </c>
      <c r="E20" s="264">
        <v>3.5125E-3</v>
      </c>
      <c r="F20" s="258">
        <f>IF(E20="","",RANK(E20,$E$19:$E$24,1))</f>
        <v>2</v>
      </c>
      <c r="G20" s="114"/>
    </row>
    <row r="21" spans="1:7" ht="15" customHeight="1">
      <c r="A21" s="257">
        <v>13362</v>
      </c>
      <c r="B21" s="257" t="str">
        <f>IF($A21="","",VLOOKUP($A21,licbarque97,3))</f>
        <v>BONNAVION  Timéo</v>
      </c>
      <c r="C21" s="257" t="str">
        <f>IF(A21="","",VLOOKUP(A21,licbarque97,6))</f>
        <v>BENJAMIN</v>
      </c>
      <c r="D21" s="257" t="str">
        <f>IF(A21="","",VLOOKUP(A21,licbarque97,5))</f>
        <v>ST JUST</v>
      </c>
      <c r="E21" s="264">
        <v>3.6567129629629627E-3</v>
      </c>
      <c r="F21" s="258">
        <f>IF(E21="","",RANK(E21,$E$19:$E$24,1))</f>
        <v>3</v>
      </c>
      <c r="G21" s="114"/>
    </row>
    <row r="22" spans="1:7" ht="15" customHeight="1">
      <c r="A22" s="257">
        <v>13172</v>
      </c>
      <c r="B22" s="257" t="str">
        <f>IF($A22="","",VLOOKUP($A22,licbarque97,3))</f>
        <v>AITAB  Amine</v>
      </c>
      <c r="C22" s="257" t="str">
        <f>IF(A22="","",VLOOKUP(A22,licbarque97,6))</f>
        <v>BENJAMIN</v>
      </c>
      <c r="D22" s="257" t="str">
        <f>IF(A22="","",VLOOKUP(A22,licbarque97,5))</f>
        <v>CHASSE</v>
      </c>
      <c r="E22" s="264">
        <v>4.0796296296296301E-3</v>
      </c>
      <c r="F22" s="258">
        <f>IF(E22="","",RANK(E22,$E$19:$E$24,1))</f>
        <v>4</v>
      </c>
      <c r="G22" s="114"/>
    </row>
    <row r="23" spans="1:7" ht="15" customHeight="1">
      <c r="A23" s="64"/>
      <c r="B23" s="8" t="str">
        <f t="shared" ref="B23:B24" si="17">IF($A23="","",VLOOKUP($A23,licbarque97,3))</f>
        <v/>
      </c>
      <c r="C23" s="8" t="str">
        <f t="shared" ref="C23:C24" si="18">IF(A23="","",VLOOKUP(A23,licbarque97,6))</f>
        <v/>
      </c>
      <c r="D23" s="8" t="str">
        <f t="shared" ref="D23:D24" si="19">IF(A23="","",VLOOKUP(A23,licbarque97,5))</f>
        <v/>
      </c>
      <c r="E23" s="62"/>
      <c r="F23" s="258" t="str">
        <f t="shared" ref="F23:F24" si="20">IF(E23="","",RANK(E23,$E$19:$E$24,1))</f>
        <v/>
      </c>
      <c r="G23" s="114"/>
    </row>
    <row r="24" spans="1:7" ht="15" customHeight="1">
      <c r="A24" s="64"/>
      <c r="B24" s="8" t="str">
        <f t="shared" si="17"/>
        <v/>
      </c>
      <c r="C24" s="8" t="str">
        <f t="shared" si="18"/>
        <v/>
      </c>
      <c r="D24" s="8" t="str">
        <f t="shared" si="19"/>
        <v/>
      </c>
      <c r="E24" s="62"/>
      <c r="F24" s="258" t="str">
        <f t="shared" si="20"/>
        <v/>
      </c>
      <c r="G24" s="114"/>
    </row>
    <row r="25" spans="1:7" ht="25.5" customHeight="1">
      <c r="A25" s="67"/>
      <c r="B25" s="68"/>
      <c r="C25" s="69" t="s">
        <v>34</v>
      </c>
      <c r="D25" s="68"/>
      <c r="E25" s="214"/>
      <c r="F25" s="267"/>
      <c r="G25" s="114"/>
    </row>
    <row r="26" spans="1:7" ht="15" customHeight="1">
      <c r="A26" s="257">
        <v>12650</v>
      </c>
      <c r="B26" s="257" t="str">
        <f t="shared" ref="B26:B28" si="21">IF($A26="","",VLOOKUP($A26,licbarque97,3))</f>
        <v>NORMAND Justine</v>
      </c>
      <c r="C26" s="257" t="str">
        <f t="shared" ref="C26:C28" si="22">IF(A26="","",VLOOKUP(A26,licbarque97,6))</f>
        <v>MINIME F</v>
      </c>
      <c r="D26" s="257" t="str">
        <f t="shared" ref="D26:D28" si="23">IF(A26="","",VLOOKUP(A26,licbarque97,5))</f>
        <v>CHASSE</v>
      </c>
      <c r="E26" s="264">
        <v>2.8224537037037038E-3</v>
      </c>
      <c r="F26" s="258">
        <f>IF(E26="","",RANK(E26,$E$26:$E$30,1))</f>
        <v>1</v>
      </c>
      <c r="G26" s="114"/>
    </row>
    <row r="27" spans="1:7" ht="15" customHeight="1">
      <c r="A27" s="257">
        <v>13320</v>
      </c>
      <c r="B27" s="257" t="str">
        <f t="shared" si="21"/>
        <v>MARTINEZ  Lucie</v>
      </c>
      <c r="C27" s="257" t="str">
        <f t="shared" si="22"/>
        <v>MINIME F</v>
      </c>
      <c r="D27" s="257" t="str">
        <f t="shared" si="23"/>
        <v>NIEVROZ</v>
      </c>
      <c r="E27" s="264">
        <v>3.3178240740740737E-3</v>
      </c>
      <c r="F27" s="258">
        <f>IF(E27="","",RANK(E27,$E$26:$E$30,1))</f>
        <v>2</v>
      </c>
      <c r="G27" s="177"/>
    </row>
    <row r="28" spans="1:7" ht="15" customHeight="1">
      <c r="A28" s="257">
        <v>13672</v>
      </c>
      <c r="B28" s="257" t="str">
        <f t="shared" si="21"/>
        <v>DOS SANTOS Elise</v>
      </c>
      <c r="C28" s="257" t="str">
        <f t="shared" si="22"/>
        <v>MINIME F</v>
      </c>
      <c r="D28" s="257" t="str">
        <f t="shared" si="23"/>
        <v>AMPUIS</v>
      </c>
      <c r="E28" s="264">
        <v>5.9733796296296297E-3</v>
      </c>
      <c r="F28" s="258">
        <f>IF(E28="","",RANK(E28,$E$26:$E$30,1))</f>
        <v>3</v>
      </c>
      <c r="G28" s="177"/>
    </row>
    <row r="29" spans="1:7" ht="15" customHeight="1">
      <c r="A29" s="64"/>
      <c r="B29" s="8" t="str">
        <f t="shared" ref="B29:B30" si="24">IF($A29="","",VLOOKUP($A29,licbarque97,3))</f>
        <v/>
      </c>
      <c r="C29" s="8" t="str">
        <f t="shared" ref="C29:C30" si="25">IF(A29="","",VLOOKUP(A29,licbarque97,6))</f>
        <v/>
      </c>
      <c r="D29" s="8" t="str">
        <f t="shared" ref="D29:D30" si="26">IF(A29="","",VLOOKUP(A29,licbarque97,5))</f>
        <v/>
      </c>
      <c r="E29" s="62"/>
      <c r="F29" s="258" t="str">
        <f>IF(E29="","",RANK(E29,$E$26:$E$30,1))</f>
        <v/>
      </c>
      <c r="G29" s="114"/>
    </row>
    <row r="30" spans="1:7" ht="15" customHeight="1">
      <c r="A30" s="64"/>
      <c r="B30" s="8" t="str">
        <f t="shared" si="24"/>
        <v/>
      </c>
      <c r="C30" s="8" t="str">
        <f t="shared" si="25"/>
        <v/>
      </c>
      <c r="D30" s="8" t="str">
        <f t="shared" si="26"/>
        <v/>
      </c>
      <c r="E30" s="62"/>
      <c r="F30" s="258" t="str">
        <f>IF(E30="","",RANK(E30,$E$26:$E$30,1))</f>
        <v/>
      </c>
      <c r="G30" s="177"/>
    </row>
    <row r="31" spans="1:7" ht="25.5" customHeight="1">
      <c r="A31" s="67"/>
      <c r="B31" s="68"/>
      <c r="C31" s="69" t="s">
        <v>35</v>
      </c>
      <c r="D31" s="68"/>
      <c r="E31" s="214"/>
      <c r="F31" s="267"/>
      <c r="G31" s="114"/>
    </row>
    <row r="32" spans="1:7" ht="15" customHeight="1">
      <c r="A32" s="257">
        <v>13020</v>
      </c>
      <c r="B32" s="257" t="str">
        <f t="shared" ref="B32:B33" si="27">IF($A32="","",VLOOKUP($A32,licbarque97,3))</f>
        <v>MARGARIT  Leandre</v>
      </c>
      <c r="C32" s="257" t="str">
        <f t="shared" ref="C32:C33" si="28">IF(A32="","",VLOOKUP(A32,licbarque97,6))</f>
        <v>MINIME</v>
      </c>
      <c r="D32" s="257" t="str">
        <f t="shared" ref="D32:D33" si="29">IF(A32="","",VLOOKUP(A32,licbarque97,5))</f>
        <v>AMPUIS</v>
      </c>
      <c r="E32" s="264">
        <v>2.9481481481481481E-3</v>
      </c>
      <c r="F32" s="258">
        <f>IF(E32="","",RANK(E32,$E$32:$E$35,1))</f>
        <v>1</v>
      </c>
      <c r="G32" s="114"/>
    </row>
    <row r="33" spans="1:7" ht="15" customHeight="1">
      <c r="A33" s="257">
        <v>13580</v>
      </c>
      <c r="B33" s="257" t="str">
        <f t="shared" si="27"/>
        <v>DREVET  Amaury</v>
      </c>
      <c r="C33" s="257" t="str">
        <f t="shared" si="28"/>
        <v>MINIME</v>
      </c>
      <c r="D33" s="257" t="str">
        <f t="shared" si="29"/>
        <v>LOIRE</v>
      </c>
      <c r="E33" s="264">
        <v>3.2684027777777776E-3</v>
      </c>
      <c r="F33" s="258">
        <f>IF(E33="","",RANK(E33,$E$32:$E$35,1))</f>
        <v>2</v>
      </c>
      <c r="G33" s="114"/>
    </row>
    <row r="34" spans="1:7" ht="15" customHeight="1">
      <c r="A34" s="64"/>
      <c r="B34" s="8" t="str">
        <f t="shared" ref="B34:B35" si="30">IF($A34="","",VLOOKUP($A34,licbarque97,3))</f>
        <v/>
      </c>
      <c r="C34" s="8" t="str">
        <f t="shared" ref="C34:C35" si="31">IF(A34="","",VLOOKUP(A34,licbarque97,6))</f>
        <v/>
      </c>
      <c r="D34" s="8" t="str">
        <f t="shared" ref="D34:D35" si="32">IF(A34="","",VLOOKUP(A34,licbarque97,5))</f>
        <v/>
      </c>
      <c r="E34" s="62"/>
      <c r="F34" s="151" t="str">
        <f>IF(E34="","",RANK(E34,$E$32:$E$35,1))</f>
        <v/>
      </c>
      <c r="G34" s="114"/>
    </row>
    <row r="35" spans="1:7" ht="15" customHeight="1">
      <c r="A35" s="64"/>
      <c r="B35" s="8" t="str">
        <f t="shared" si="30"/>
        <v/>
      </c>
      <c r="C35" s="8" t="str">
        <f t="shared" si="31"/>
        <v/>
      </c>
      <c r="D35" s="8" t="str">
        <f t="shared" si="32"/>
        <v/>
      </c>
      <c r="E35" s="62"/>
      <c r="F35" s="151" t="str">
        <f>IF(E35="","",RANK(E35,$E$32:$E$35,1))</f>
        <v/>
      </c>
      <c r="G35" s="114"/>
    </row>
  </sheetData>
  <sortState xmlns:xlrd2="http://schemas.microsoft.com/office/spreadsheetml/2017/richdata2" ref="A19:G22">
    <sortCondition ref="F19:F22"/>
  </sortState>
  <mergeCells count="3">
    <mergeCell ref="A1:D1"/>
    <mergeCell ref="A18:F18"/>
    <mergeCell ref="G1:G3"/>
  </mergeCells>
  <phoneticPr fontId="36" type="noConversion"/>
  <pageMargins left="0.7" right="0.7" top="0.75" bottom="0.75" header="0.3" footer="0.3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/>
  <dimension ref="A1:K28"/>
  <sheetViews>
    <sheetView zoomScaleNormal="100" workbookViewId="0">
      <selection activeCell="A17" sqref="A17:D17"/>
    </sheetView>
  </sheetViews>
  <sheetFormatPr baseColWidth="10" defaultColWidth="16.21875" defaultRowHeight="25.5" customHeight="1"/>
  <cols>
    <col min="1" max="1" width="9.21875" customWidth="1"/>
    <col min="2" max="2" width="19.44140625" customWidth="1"/>
    <col min="3" max="3" width="12.21875" customWidth="1"/>
    <col min="4" max="4" width="13.77734375" customWidth="1"/>
    <col min="5" max="5" width="16.21875" style="201"/>
    <col min="6" max="6" width="11.21875" customWidth="1"/>
    <col min="7" max="7" width="10.44140625" customWidth="1"/>
  </cols>
  <sheetData>
    <row r="1" spans="1:11" ht="25.5" customHeight="1">
      <c r="A1" s="322" t="s">
        <v>90</v>
      </c>
      <c r="B1" s="322"/>
      <c r="C1" s="322"/>
      <c r="D1" s="322"/>
      <c r="E1" s="200" t="s">
        <v>0</v>
      </c>
      <c r="F1" s="54" t="s">
        <v>1</v>
      </c>
      <c r="G1" s="310" t="s">
        <v>55</v>
      </c>
    </row>
    <row r="2" spans="1:11" ht="25.5" customHeight="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59"/>
      <c r="G2" s="311"/>
    </row>
    <row r="3" spans="1:11" ht="25.5" customHeight="1">
      <c r="A3" s="67"/>
      <c r="B3" s="68"/>
      <c r="C3" s="69" t="s">
        <v>29</v>
      </c>
      <c r="D3" s="68"/>
      <c r="E3" s="70"/>
      <c r="F3" s="71"/>
      <c r="G3" s="312"/>
    </row>
    <row r="4" spans="1:11" ht="15" customHeight="1">
      <c r="A4" s="59">
        <v>11065</v>
      </c>
      <c r="B4" s="257" t="str">
        <f t="shared" ref="B4:B6" si="0">IF($A4="","",VLOOKUP($A4,licbarque97,3))</f>
        <v>PAQUELET  Rose</v>
      </c>
      <c r="C4" s="257" t="str">
        <f t="shared" ref="C4" si="1">IF(A4="","",VLOOKUP(A4,licbarque97,6))</f>
        <v>POUSSINE</v>
      </c>
      <c r="D4" s="257" t="str">
        <f t="shared" ref="D4" si="2">IF(A4="","",VLOOKUP(A4,licbarque97,5))</f>
        <v>NIEVROZ</v>
      </c>
      <c r="E4" s="259">
        <v>2.6366898148148148E-3</v>
      </c>
      <c r="F4" s="176">
        <f>IF(E4="","",RANK(E4,$E$4:$E$6,1))</f>
        <v>1</v>
      </c>
      <c r="G4" s="177"/>
    </row>
    <row r="5" spans="1:11" ht="15" customHeight="1">
      <c r="A5" s="59" t="s">
        <v>122</v>
      </c>
      <c r="B5" s="257" t="str">
        <f t="shared" si="0"/>
        <v>BANCEL Margot</v>
      </c>
      <c r="C5" s="257">
        <f t="shared" ref="C5:C6" si="3">IF(A5="","",VLOOKUP(A5,licbarque97,6))</f>
        <v>0</v>
      </c>
      <c r="D5" s="257" t="str">
        <f t="shared" ref="D5:D6" si="4">IF(A5="","",VLOOKUP(A5,licbarque97,5))</f>
        <v>CHASSE</v>
      </c>
      <c r="E5" s="259">
        <v>3.2938657407407413E-3</v>
      </c>
      <c r="F5" s="268" t="s">
        <v>121</v>
      </c>
      <c r="G5" s="177"/>
    </row>
    <row r="6" spans="1:11" ht="15" customHeight="1">
      <c r="A6" s="63"/>
      <c r="B6" s="8" t="str">
        <f t="shared" si="0"/>
        <v/>
      </c>
      <c r="C6" s="8" t="str">
        <f t="shared" si="3"/>
        <v/>
      </c>
      <c r="D6" s="8" t="str">
        <f t="shared" si="4"/>
        <v/>
      </c>
      <c r="E6" s="62"/>
      <c r="F6" s="176" t="str">
        <f>IF(E6="","",RANK(E6,$E$4:$E$6,1))</f>
        <v/>
      </c>
      <c r="G6" s="177"/>
    </row>
    <row r="7" spans="1:11" ht="25.5" customHeight="1">
      <c r="A7" s="67"/>
      <c r="B7" s="68"/>
      <c r="C7" s="69" t="s">
        <v>28</v>
      </c>
      <c r="D7" s="68"/>
      <c r="E7" s="70"/>
      <c r="F7" s="269"/>
      <c r="G7" s="114"/>
    </row>
    <row r="8" spans="1:11" ht="15" customHeight="1">
      <c r="A8" s="64"/>
      <c r="B8" s="8" t="str">
        <f t="shared" ref="B8:B9" si="5">IF($A8="","",VLOOKUP($A8,licbarque97,3))</f>
        <v/>
      </c>
      <c r="C8" s="8" t="str">
        <f t="shared" ref="C8" si="6">IF(A8="","",VLOOKUP(A8,licbarque97,6))</f>
        <v/>
      </c>
      <c r="D8" s="8" t="str">
        <f t="shared" ref="D8" si="7">IF(A8="","",VLOOKUP(A8,licbarque97,5))</f>
        <v/>
      </c>
      <c r="E8" s="60"/>
      <c r="F8" s="176" t="str">
        <f>IF(E8="","",RANK(E8,$E$8:$E$9,1))</f>
        <v/>
      </c>
      <c r="G8" s="155"/>
    </row>
    <row r="9" spans="1:11" s="61" customFormat="1" ht="15" customHeight="1">
      <c r="A9" s="64"/>
      <c r="B9" s="8" t="str">
        <f t="shared" si="5"/>
        <v/>
      </c>
      <c r="C9" s="8" t="str">
        <f t="shared" ref="C9" si="8">IF(A9="","",VLOOKUP(A9,licbarque97,6))</f>
        <v/>
      </c>
      <c r="D9" s="8" t="str">
        <f t="shared" ref="D9" si="9">IF(A9="","",VLOOKUP(A9,licbarque97,5))</f>
        <v/>
      </c>
      <c r="E9" s="60"/>
      <c r="F9" s="176" t="str">
        <f>IF(E9="","",RANK(E9,$E$8:$E$9,1))</f>
        <v/>
      </c>
      <c r="G9" s="155"/>
    </row>
    <row r="10" spans="1:11" ht="25.5" customHeight="1">
      <c r="A10" s="67"/>
      <c r="B10" s="68"/>
      <c r="C10" s="69" t="s">
        <v>30</v>
      </c>
      <c r="D10" s="68"/>
      <c r="E10" s="70"/>
      <c r="F10" s="269"/>
      <c r="G10" s="114"/>
      <c r="K10" s="61"/>
    </row>
    <row r="11" spans="1:11" ht="15" customHeight="1">
      <c r="A11" s="257">
        <v>11066</v>
      </c>
      <c r="B11" s="257" t="str">
        <f t="shared" ref="B11:B12" si="10">IF($A11="","",VLOOKUP($A11,licbarque97,3))</f>
        <v>PAQUELET  Lisa</v>
      </c>
      <c r="C11" s="260" t="str">
        <f t="shared" ref="C11:C12" si="11">IF(A11="","",VLOOKUP(A11,licbarque97,6))</f>
        <v>BENJAMINE</v>
      </c>
      <c r="D11" s="257" t="str">
        <f t="shared" ref="D11:D12" si="12">IF(A11="","",VLOOKUP(A11,licbarque97,5))</f>
        <v>NIEVROZ</v>
      </c>
      <c r="E11" s="261">
        <v>2.3243055555555556E-3</v>
      </c>
      <c r="F11" s="176">
        <f>IF(E11="","",RANK(E11,$E$11:$E$12,1))</f>
        <v>1</v>
      </c>
      <c r="G11" s="155"/>
    </row>
    <row r="12" spans="1:11" s="61" customFormat="1" ht="15" customHeight="1">
      <c r="A12" s="64"/>
      <c r="B12" s="8" t="str">
        <f t="shared" si="10"/>
        <v/>
      </c>
      <c r="C12" s="227" t="str">
        <f t="shared" si="11"/>
        <v/>
      </c>
      <c r="D12" s="8" t="str">
        <f t="shared" si="12"/>
        <v/>
      </c>
      <c r="E12" s="60"/>
      <c r="F12" s="176" t="str">
        <f>IF(E12="","",RANK(E12,$E$11:$E$12,1))</f>
        <v/>
      </c>
      <c r="G12" s="155"/>
    </row>
    <row r="13" spans="1:11" ht="25.5" customHeight="1">
      <c r="A13" s="67"/>
      <c r="B13" s="68"/>
      <c r="C13" s="69" t="s">
        <v>31</v>
      </c>
      <c r="D13" s="68"/>
      <c r="E13" s="70"/>
      <c r="F13" s="269"/>
      <c r="G13" s="114"/>
    </row>
    <row r="14" spans="1:11" s="61" customFormat="1" ht="15" customHeight="1">
      <c r="A14" s="257">
        <v>13655</v>
      </c>
      <c r="B14" s="257" t="str">
        <f>IF($A14="","",VLOOKUP($A14,licbarque97,3))</f>
        <v>GENTIN   Téo</v>
      </c>
      <c r="C14" s="257" t="str">
        <f>IF(A14="","",VLOOKUP(A14,licbarque97,6))</f>
        <v>BENJAMIN</v>
      </c>
      <c r="D14" s="257" t="str">
        <f>IF(A14="","",VLOOKUP(A14,licbarque97,5))</f>
        <v>LOIRE</v>
      </c>
      <c r="E14" s="261">
        <v>6.0822916666666664E-3</v>
      </c>
      <c r="F14" s="176">
        <f>IF(E14="","",RANK(E14,$E$14:$E$18,1))</f>
        <v>1</v>
      </c>
      <c r="G14" s="177"/>
    </row>
    <row r="15" spans="1:11" s="61" customFormat="1" ht="15" customHeight="1">
      <c r="A15" s="257">
        <v>13637</v>
      </c>
      <c r="B15" s="257" t="str">
        <f>IF($A15="","",VLOOKUP($A15,licbarque97,3))</f>
        <v>MOINEAU  Arthur</v>
      </c>
      <c r="C15" s="257" t="str">
        <f>IF(A15="","",VLOOKUP(A15,licbarque97,6))</f>
        <v>BENJAMIN</v>
      </c>
      <c r="D15" s="257" t="str">
        <f>IF(A15="","",VLOOKUP(A15,licbarque97,5))</f>
        <v>GRIGNY</v>
      </c>
      <c r="E15" s="261">
        <v>7.2578703703703711E-3</v>
      </c>
      <c r="F15" s="176">
        <f>IF(E15="","",RANK(E15,$E$14:$E$18,1))</f>
        <v>2</v>
      </c>
      <c r="G15" s="155"/>
      <c r="H15"/>
    </row>
    <row r="16" spans="1:11" s="61" customFormat="1" ht="15" customHeight="1">
      <c r="A16" s="257">
        <v>13362</v>
      </c>
      <c r="B16" s="257" t="str">
        <f>IF($A16="","",VLOOKUP($A16,licbarque97,3))</f>
        <v>BONNAVION  Timéo</v>
      </c>
      <c r="C16" s="257" t="str">
        <f>IF(A16="","",VLOOKUP(A16,licbarque97,6))</f>
        <v>BENJAMIN</v>
      </c>
      <c r="D16" s="257" t="str">
        <f>IF(A16="","",VLOOKUP(A16,licbarque97,5))</f>
        <v>ST JUST</v>
      </c>
      <c r="E16" s="261">
        <v>1.2183680555555557E-2</v>
      </c>
      <c r="F16" s="176">
        <f>IF(E16="","",RANK(E16,$E$14:$E$18,1))</f>
        <v>3</v>
      </c>
      <c r="G16" s="177"/>
    </row>
    <row r="17" spans="1:11" ht="15" customHeight="1">
      <c r="A17" s="257">
        <v>13172</v>
      </c>
      <c r="B17" s="257" t="str">
        <f>IF($A17="","",VLOOKUP($A17,licbarque97,3))</f>
        <v>AITAB  Amine</v>
      </c>
      <c r="C17" s="257" t="str">
        <f>IF(A17="","",VLOOKUP(A17,licbarque97,6))</f>
        <v>BENJAMIN</v>
      </c>
      <c r="D17" s="257" t="str">
        <f>IF(A17="","",VLOOKUP(A17,licbarque97,5))</f>
        <v>CHASSE</v>
      </c>
      <c r="E17" s="261" t="s">
        <v>134</v>
      </c>
      <c r="F17" s="176">
        <v>4</v>
      </c>
      <c r="G17" s="271" t="s">
        <v>133</v>
      </c>
      <c r="H17" s="61"/>
    </row>
    <row r="18" spans="1:11" ht="15" customHeight="1">
      <c r="A18" s="64"/>
      <c r="B18" s="8" t="str">
        <f>IF($A18="","",VLOOKUP($A18,licbarque97,3))</f>
        <v/>
      </c>
      <c r="C18" s="8" t="str">
        <f>IF(A18="","",VLOOKUP(A18,licbarque97,6))</f>
        <v/>
      </c>
      <c r="D18" s="8" t="str">
        <f>IF(A18="","",VLOOKUP(A18,licbarque97,5))</f>
        <v/>
      </c>
      <c r="E18" s="60"/>
      <c r="F18" s="176" t="str">
        <f>IF(E18="","",RANK(E18,$E$14:$E$18,1))</f>
        <v/>
      </c>
      <c r="G18" s="155"/>
    </row>
    <row r="19" spans="1:11" ht="25.5" customHeight="1">
      <c r="A19" s="67"/>
      <c r="B19" s="68"/>
      <c r="C19" s="69" t="s">
        <v>34</v>
      </c>
      <c r="D19" s="68"/>
      <c r="E19" s="70"/>
      <c r="F19" s="269"/>
      <c r="G19" s="114"/>
    </row>
    <row r="20" spans="1:11" s="61" customFormat="1" ht="15" customHeight="1">
      <c r="A20" s="257">
        <v>13320</v>
      </c>
      <c r="B20" s="257" t="str">
        <f t="shared" ref="B20:B23" si="13">IF($A20="","",VLOOKUP($A20,licbarque97,3))</f>
        <v>MARTINEZ  Lucie</v>
      </c>
      <c r="C20" s="257" t="str">
        <f t="shared" ref="C20" si="14">IF(A20="","",VLOOKUP(A20,licbarque97,6))</f>
        <v>MINIME F</v>
      </c>
      <c r="D20" s="257" t="str">
        <f t="shared" ref="D20" si="15">IF(A20="","",VLOOKUP(A20,licbarque97,5))</f>
        <v>NIEVROZ</v>
      </c>
      <c r="E20" s="261">
        <v>3.178240740740741E-3</v>
      </c>
      <c r="F20" s="176">
        <f>IF(E20="","",RANK(E20,$E$20:$E$23,1))</f>
        <v>1</v>
      </c>
      <c r="G20" s="177"/>
    </row>
    <row r="21" spans="1:11" ht="15" customHeight="1">
      <c r="A21" s="257">
        <v>12650</v>
      </c>
      <c r="B21" s="257" t="str">
        <f t="shared" si="13"/>
        <v>NORMAND Justine</v>
      </c>
      <c r="C21" s="257" t="str">
        <f t="shared" ref="C21:C23" si="16">IF(A21="","",VLOOKUP(A21,licbarque97,6))</f>
        <v>MINIME F</v>
      </c>
      <c r="D21" s="257" t="str">
        <f t="shared" ref="D21:D23" si="17">IF(A21="","",VLOOKUP(A21,licbarque97,5))</f>
        <v>CHASSE</v>
      </c>
      <c r="E21" s="261">
        <v>4.5162037037037037E-3</v>
      </c>
      <c r="F21" s="176">
        <f>IF(E21="","",RANK(E21,$E$20:$E$23,1))</f>
        <v>2</v>
      </c>
      <c r="G21" s="177"/>
    </row>
    <row r="22" spans="1:11" ht="15" customHeight="1">
      <c r="A22" s="257">
        <v>13672</v>
      </c>
      <c r="B22" s="257" t="str">
        <f t="shared" si="13"/>
        <v>DOS SANTOS Elise</v>
      </c>
      <c r="C22" s="257" t="str">
        <f t="shared" si="16"/>
        <v>MINIME F</v>
      </c>
      <c r="D22" s="257" t="str">
        <f t="shared" si="17"/>
        <v>AMPUIS</v>
      </c>
      <c r="E22" s="261">
        <v>5.2533564814814812E-3</v>
      </c>
      <c r="F22" s="176">
        <f>IF(E22="","",RANK(E22,$E$20:$E$23,1))</f>
        <v>3</v>
      </c>
      <c r="G22" s="177"/>
    </row>
    <row r="23" spans="1:11" ht="15" customHeight="1">
      <c r="A23" s="64"/>
      <c r="B23" s="8" t="str">
        <f t="shared" si="13"/>
        <v/>
      </c>
      <c r="C23" s="8" t="str">
        <f t="shared" si="16"/>
        <v/>
      </c>
      <c r="D23" s="8" t="str">
        <f t="shared" si="17"/>
        <v/>
      </c>
      <c r="E23" s="60"/>
      <c r="F23" s="176" t="str">
        <f>IF(E23="","",RANK(E23,$E$20:$E$23,1))</f>
        <v/>
      </c>
      <c r="G23" s="177"/>
    </row>
    <row r="24" spans="1:11" ht="25.5" customHeight="1">
      <c r="A24" s="67"/>
      <c r="B24" s="68"/>
      <c r="C24" s="69" t="s">
        <v>35</v>
      </c>
      <c r="D24" s="68"/>
      <c r="E24" s="70"/>
      <c r="F24" s="269"/>
      <c r="G24" s="114"/>
    </row>
    <row r="25" spans="1:11" s="61" customFormat="1" ht="13.2">
      <c r="A25" s="257">
        <v>13580</v>
      </c>
      <c r="B25" s="257" t="str">
        <f>IF($A25="","",VLOOKUP($A25,licbarque97,3))</f>
        <v>DREVET  Amaury</v>
      </c>
      <c r="C25" s="257" t="str">
        <f>IF(A25="","",VLOOKUP(A25,licbarque97,6))</f>
        <v>MINIME</v>
      </c>
      <c r="D25" s="257" t="str">
        <f>IF(A25="","",VLOOKUP(A25,licbarque97,5))</f>
        <v>LOIRE</v>
      </c>
      <c r="E25" s="261">
        <v>2.51099537037037E-3</v>
      </c>
      <c r="F25" s="176">
        <f>IF(E25="","",RANK(E25,$E$25:$E$27,1))</f>
        <v>1</v>
      </c>
      <c r="G25" s="155"/>
    </row>
    <row r="26" spans="1:11" ht="13.2">
      <c r="A26" s="257">
        <v>13020</v>
      </c>
      <c r="B26" s="257" t="str">
        <f>IF($A26="","",VLOOKUP($A26,licbarque97,3))</f>
        <v>MARGARIT  Leandre</v>
      </c>
      <c r="C26" s="257" t="str">
        <f>IF(A26="","",VLOOKUP(A26,licbarque97,6))</f>
        <v>MINIME</v>
      </c>
      <c r="D26" s="257" t="str">
        <f>IF(A26="","",VLOOKUP(A26,licbarque97,5))</f>
        <v>AMPUIS</v>
      </c>
      <c r="E26" s="261">
        <v>3.3587962962962964E-3</v>
      </c>
      <c r="F26" s="176">
        <f>IF(E26="","",RANK(E26,$E$25:$E$27,1))</f>
        <v>2</v>
      </c>
      <c r="G26" s="155"/>
      <c r="K26" s="181"/>
    </row>
    <row r="27" spans="1:11" ht="13.2">
      <c r="A27" s="64">
        <v>13700</v>
      </c>
      <c r="B27" s="257" t="str">
        <f>IF($A27="","",VLOOKUP($A27,licbarque97,3))</f>
        <v>D'ASTORG Ghislain</v>
      </c>
      <c r="C27" s="270" t="str">
        <f>IF(A27="","",VLOOKUP(A27,licbarque97,6))</f>
        <v>MINIME</v>
      </c>
      <c r="D27" s="257" t="str">
        <f>IF(A27="","",VLOOKUP(A27,licbarque97,5))</f>
        <v>CALUIRE</v>
      </c>
      <c r="E27" s="261" t="s">
        <v>135</v>
      </c>
      <c r="F27" s="176">
        <v>3</v>
      </c>
      <c r="G27" s="271" t="s">
        <v>123</v>
      </c>
    </row>
    <row r="28" spans="1:11" ht="15" customHeight="1">
      <c r="A28" s="157"/>
      <c r="B28" s="158"/>
      <c r="C28" s="158"/>
      <c r="D28" s="179"/>
      <c r="E28" s="180"/>
      <c r="F28" s="182"/>
    </row>
  </sheetData>
  <sortState xmlns:xlrd2="http://schemas.microsoft.com/office/spreadsheetml/2017/richdata2" ref="A25:G27">
    <sortCondition ref="F25:F27"/>
  </sortState>
  <mergeCells count="2">
    <mergeCell ref="A1:D1"/>
    <mergeCell ref="G1:G3"/>
  </mergeCells>
  <phoneticPr fontId="36" type="noConversion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0912-ED3E-4C96-8502-3EEA47E9E3EF}">
  <dimension ref="A1:K27"/>
  <sheetViews>
    <sheetView zoomScaleNormal="100" workbookViewId="0">
      <selection activeCell="G4" sqref="G4"/>
    </sheetView>
  </sheetViews>
  <sheetFormatPr baseColWidth="10" defaultRowHeight="13.2"/>
  <cols>
    <col min="1" max="1" width="9.5546875" customWidth="1"/>
    <col min="2" max="2" width="14.33203125" customWidth="1"/>
  </cols>
  <sheetData>
    <row r="1" spans="1:11" ht="22.8">
      <c r="A1" s="322" t="s">
        <v>136</v>
      </c>
      <c r="B1" s="322"/>
      <c r="C1" s="322"/>
      <c r="D1" s="322"/>
      <c r="E1" s="200" t="s">
        <v>138</v>
      </c>
      <c r="F1" s="200" t="s">
        <v>137</v>
      </c>
      <c r="G1" s="200" t="s">
        <v>139</v>
      </c>
      <c r="H1" s="54" t="s">
        <v>1</v>
      </c>
      <c r="I1" s="310" t="s">
        <v>55</v>
      </c>
    </row>
    <row r="2" spans="1:11">
      <c r="A2" s="55" t="s">
        <v>13</v>
      </c>
      <c r="B2" s="56" t="s">
        <v>14</v>
      </c>
      <c r="C2" s="57" t="s">
        <v>17</v>
      </c>
      <c r="D2" s="58" t="s">
        <v>2</v>
      </c>
      <c r="E2" s="200" t="s">
        <v>16</v>
      </c>
      <c r="F2" s="200"/>
      <c r="G2" s="200"/>
      <c r="H2" s="59"/>
      <c r="I2" s="311"/>
    </row>
    <row r="3" spans="1:11">
      <c r="A3" s="67"/>
      <c r="B3" s="68"/>
      <c r="C3" s="69" t="s">
        <v>29</v>
      </c>
      <c r="D3" s="68"/>
      <c r="E3" s="70"/>
      <c r="F3" s="70"/>
      <c r="G3" s="70"/>
      <c r="H3" s="71"/>
      <c r="I3" s="312"/>
    </row>
    <row r="4" spans="1:11">
      <c r="A4" s="59">
        <v>11065</v>
      </c>
      <c r="B4" s="257" t="str">
        <f t="shared" ref="B4:B6" si="0">IF($A4="","",VLOOKUP($A4,licbarque97,3))</f>
        <v>PAQUELET  Rose</v>
      </c>
      <c r="C4" s="257" t="str">
        <f t="shared" ref="C4:C6" si="1">IF(A4="","",VLOOKUP(A4,licbarque97,6))</f>
        <v>POUSSINE</v>
      </c>
      <c r="D4" s="257" t="str">
        <f t="shared" ref="D4:D6" si="2">IF(A4="","",VLOOKUP(A4,licbarque97,5))</f>
        <v>NIEVROZ</v>
      </c>
      <c r="E4" s="264">
        <v>7.6331018518518523E-4</v>
      </c>
      <c r="F4" s="273">
        <v>8.7627314814814827E-4</v>
      </c>
      <c r="G4" s="273">
        <f>E4+F4</f>
        <v>1.6395833333333336E-3</v>
      </c>
      <c r="H4" s="176">
        <v>1</v>
      </c>
      <c r="I4" s="177"/>
    </row>
    <row r="5" spans="1:11">
      <c r="A5" s="59"/>
      <c r="B5" s="257" t="str">
        <f t="shared" si="0"/>
        <v/>
      </c>
      <c r="C5" s="257" t="str">
        <f t="shared" si="1"/>
        <v/>
      </c>
      <c r="D5" s="257"/>
      <c r="E5" s="259"/>
      <c r="F5" s="274"/>
      <c r="G5" s="274"/>
      <c r="H5" s="268"/>
      <c r="I5" s="177"/>
    </row>
    <row r="6" spans="1:11">
      <c r="A6" s="63"/>
      <c r="B6" s="8" t="str">
        <f t="shared" si="0"/>
        <v/>
      </c>
      <c r="C6" s="8" t="str">
        <f t="shared" si="1"/>
        <v/>
      </c>
      <c r="D6" s="8" t="str">
        <f t="shared" si="2"/>
        <v/>
      </c>
      <c r="E6" s="62"/>
      <c r="F6" s="275"/>
      <c r="G6" s="275"/>
      <c r="H6" s="176" t="str">
        <f>IF(E6="","",RANK(E6,$E$4:$E$6,1))</f>
        <v/>
      </c>
      <c r="I6" s="177"/>
    </row>
    <row r="7" spans="1:11">
      <c r="A7" s="67"/>
      <c r="B7" s="68"/>
      <c r="C7" s="69" t="s">
        <v>28</v>
      </c>
      <c r="D7" s="68"/>
      <c r="E7" s="70"/>
      <c r="F7" s="70"/>
      <c r="G7" s="70"/>
      <c r="H7" s="269"/>
      <c r="I7" s="114"/>
    </row>
    <row r="8" spans="1:11">
      <c r="A8" s="64"/>
      <c r="B8" s="8" t="str">
        <f t="shared" ref="B8:B9" si="3">IF($A8="","",VLOOKUP($A8,licbarque97,3))</f>
        <v/>
      </c>
      <c r="C8" s="8" t="str">
        <f t="shared" ref="C8:C9" si="4">IF(A8="","",VLOOKUP(A8,licbarque97,6))</f>
        <v/>
      </c>
      <c r="D8" s="8" t="str">
        <f t="shared" ref="D8:D9" si="5">IF(A8="","",VLOOKUP(A8,licbarque97,5))</f>
        <v/>
      </c>
      <c r="E8" s="60"/>
      <c r="F8" s="276"/>
      <c r="G8" s="276"/>
      <c r="H8" s="176" t="str">
        <f>IF(E8="","",RANK(E8,$E$8:$E$9,1))</f>
        <v/>
      </c>
      <c r="I8" s="155"/>
    </row>
    <row r="9" spans="1:11">
      <c r="A9" s="64"/>
      <c r="B9" s="8" t="str">
        <f t="shared" si="3"/>
        <v/>
      </c>
      <c r="C9" s="8" t="str">
        <f t="shared" si="4"/>
        <v/>
      </c>
      <c r="D9" s="8" t="str">
        <f t="shared" si="5"/>
        <v/>
      </c>
      <c r="E9" s="60"/>
      <c r="F9" s="276"/>
      <c r="G9" s="276"/>
      <c r="H9" s="176" t="str">
        <f>IF(E9="","",RANK(E9,$E$8:$E$9,1))</f>
        <v/>
      </c>
      <c r="I9" s="155"/>
      <c r="K9" s="272"/>
    </row>
    <row r="10" spans="1:11">
      <c r="A10" s="67"/>
      <c r="B10" s="68"/>
      <c r="C10" s="69" t="s">
        <v>30</v>
      </c>
      <c r="D10" s="68"/>
      <c r="E10" s="70"/>
      <c r="F10" s="70"/>
      <c r="G10" s="70"/>
      <c r="H10" s="269"/>
      <c r="I10" s="114"/>
    </row>
    <row r="11" spans="1:11">
      <c r="A11" s="257">
        <v>11066</v>
      </c>
      <c r="B11" s="257" t="str">
        <f t="shared" ref="B11:B12" si="6">IF($A11="","",VLOOKUP($A11,licbarque97,3))</f>
        <v>PAQUELET  Lisa</v>
      </c>
      <c r="C11" s="260" t="str">
        <f t="shared" ref="C11:C12" si="7">IF(A11="","",VLOOKUP(A11,licbarque97,6))</f>
        <v>BENJAMINE</v>
      </c>
      <c r="D11" s="257" t="str">
        <f t="shared" ref="D11:D12" si="8">IF(A11="","",VLOOKUP(A11,licbarque97,5))</f>
        <v>NIEVROZ</v>
      </c>
      <c r="E11" s="261">
        <v>1.5607638888888889E-3</v>
      </c>
      <c r="F11" s="277">
        <v>1.6743055555555556E-3</v>
      </c>
      <c r="G11" s="277">
        <f>E11+F11</f>
        <v>3.2350694444444445E-3</v>
      </c>
      <c r="H11" s="176">
        <v>1</v>
      </c>
      <c r="I11" s="155"/>
    </row>
    <row r="12" spans="1:11">
      <c r="A12" s="64"/>
      <c r="B12" s="8" t="str">
        <f t="shared" si="6"/>
        <v/>
      </c>
      <c r="C12" s="227" t="str">
        <f t="shared" si="7"/>
        <v/>
      </c>
      <c r="D12" s="8" t="str">
        <f t="shared" si="8"/>
        <v/>
      </c>
      <c r="E12" s="60"/>
      <c r="F12" s="276"/>
      <c r="G12" s="276"/>
      <c r="H12" s="176" t="str">
        <f>IF(E12="","",RANK(E12,$E$11:$E$12,1))</f>
        <v/>
      </c>
      <c r="I12" s="155"/>
    </row>
    <row r="13" spans="1:11">
      <c r="A13" s="67"/>
      <c r="B13" s="68"/>
      <c r="C13" s="69" t="s">
        <v>31</v>
      </c>
      <c r="D13" s="68"/>
      <c r="E13" s="70"/>
      <c r="F13" s="70"/>
      <c r="G13" s="70"/>
      <c r="H13" s="269"/>
      <c r="I13" s="114"/>
    </row>
    <row r="14" spans="1:11">
      <c r="A14" s="257">
        <v>13655</v>
      </c>
      <c r="B14" s="257" t="str">
        <f>IF($A14="","",VLOOKUP($A14,licbarque97,3))</f>
        <v>GENTIN   Téo</v>
      </c>
      <c r="C14" s="257" t="str">
        <f>IF(A14="","",VLOOKUP(A14,licbarque97,6))</f>
        <v>BENJAMIN</v>
      </c>
      <c r="D14" s="257" t="str">
        <f>IF(A14="","",VLOOKUP(A14,licbarque97,5))</f>
        <v>LOIRE</v>
      </c>
      <c r="E14" s="261">
        <v>1.3311342592592591E-3</v>
      </c>
      <c r="F14" s="277">
        <v>1.4210648148148149E-3</v>
      </c>
      <c r="G14" s="277">
        <f>E14+F14</f>
        <v>2.752199074074074E-3</v>
      </c>
      <c r="H14" s="176">
        <v>1</v>
      </c>
      <c r="I14" s="177"/>
    </row>
    <row r="15" spans="1:11">
      <c r="A15" s="257">
        <v>13637</v>
      </c>
      <c r="B15" s="257" t="str">
        <f>IF($A15="","",VLOOKUP($A15,licbarque97,3))</f>
        <v>MOINEAU  Arthur</v>
      </c>
      <c r="C15" s="257" t="str">
        <f>IF(A15="","",VLOOKUP(A15,licbarque97,6))</f>
        <v>BENJAMIN</v>
      </c>
      <c r="D15" s="257" t="str">
        <f>IF(A15="","",VLOOKUP(A15,licbarque97,5))</f>
        <v>GRIGNY</v>
      </c>
      <c r="E15" s="261">
        <v>1.5438657407407406E-3</v>
      </c>
      <c r="F15" s="277">
        <v>1.4050925925925928E-3</v>
      </c>
      <c r="G15" s="277">
        <f>E15+F15</f>
        <v>2.9489583333333334E-3</v>
      </c>
      <c r="H15" s="176">
        <v>2</v>
      </c>
      <c r="I15" s="155"/>
    </row>
    <row r="16" spans="1:11">
      <c r="A16" s="257"/>
      <c r="B16" s="257" t="str">
        <f>IF($A16="","",VLOOKUP($A16,licbarque97,3))</f>
        <v/>
      </c>
      <c r="C16" s="257" t="str">
        <f>IF(A16="","",VLOOKUP(A16,licbarque97,6))</f>
        <v/>
      </c>
      <c r="D16" s="257" t="str">
        <f>IF(A16="","",VLOOKUP(A16,licbarque97,5))</f>
        <v/>
      </c>
      <c r="E16" s="261"/>
      <c r="F16" s="277"/>
      <c r="G16" s="277"/>
      <c r="H16" s="176"/>
      <c r="I16" s="177"/>
    </row>
    <row r="17" spans="1:9">
      <c r="A17" s="257"/>
      <c r="B17" s="257" t="str">
        <f>IF($A17="","",VLOOKUP($A17,licbarque97,3))</f>
        <v/>
      </c>
      <c r="C17" s="257" t="str">
        <f>IF(A17="","",VLOOKUP(A17,licbarque97,6))</f>
        <v/>
      </c>
      <c r="D17" s="257" t="str">
        <f>IF(A17="","",VLOOKUP(A17,licbarque97,5))</f>
        <v/>
      </c>
      <c r="E17" s="261"/>
      <c r="F17" s="277"/>
      <c r="G17" s="277"/>
      <c r="H17" s="176"/>
      <c r="I17" s="271"/>
    </row>
    <row r="18" spans="1:9">
      <c r="A18" s="64"/>
      <c r="B18" s="8" t="str">
        <f>IF($A18="","",VLOOKUP($A18,licbarque97,3))</f>
        <v/>
      </c>
      <c r="C18" s="8" t="str">
        <f>IF(A18="","",VLOOKUP(A18,licbarque97,6))</f>
        <v/>
      </c>
      <c r="D18" s="8" t="str">
        <f>IF(A18="","",VLOOKUP(A18,licbarque97,5))</f>
        <v/>
      </c>
      <c r="E18" s="60"/>
      <c r="F18" s="276"/>
      <c r="G18" s="276"/>
      <c r="H18" s="176" t="str">
        <f>IF(E18="","",RANK(E18,$E$14:$E$18,1))</f>
        <v/>
      </c>
      <c r="I18" s="155"/>
    </row>
    <row r="19" spans="1:9">
      <c r="A19" s="67"/>
      <c r="B19" s="68"/>
      <c r="C19" s="69" t="s">
        <v>34</v>
      </c>
      <c r="D19" s="68"/>
      <c r="E19" s="70"/>
      <c r="F19" s="70"/>
      <c r="G19" s="70"/>
      <c r="H19" s="269"/>
      <c r="I19" s="114"/>
    </row>
    <row r="20" spans="1:9">
      <c r="A20" s="257">
        <v>13320</v>
      </c>
      <c r="B20" s="257" t="str">
        <f t="shared" ref="B20:B23" si="9">IF($A20="","",VLOOKUP($A20,licbarque97,3))</f>
        <v>MARTINEZ  Lucie</v>
      </c>
      <c r="C20" s="257" t="str">
        <f t="shared" ref="C20:C23" si="10">IF(A20="","",VLOOKUP(A20,licbarque97,6))</f>
        <v>MINIME F</v>
      </c>
      <c r="D20" s="257" t="str">
        <f t="shared" ref="D20:D23" si="11">IF(A20="","",VLOOKUP(A20,licbarque97,5))</f>
        <v>NIEVROZ</v>
      </c>
      <c r="E20" s="261">
        <v>1.8001157407407408E-3</v>
      </c>
      <c r="F20" s="277"/>
      <c r="G20" s="277"/>
      <c r="H20" s="176">
        <v>1</v>
      </c>
      <c r="I20" s="177"/>
    </row>
    <row r="21" spans="1:9">
      <c r="A21" s="257">
        <v>12650</v>
      </c>
      <c r="B21" s="257" t="str">
        <f t="shared" si="9"/>
        <v>NORMAND Justine</v>
      </c>
      <c r="C21" s="257" t="str">
        <f t="shared" si="10"/>
        <v>MINIME F</v>
      </c>
      <c r="D21" s="257" t="str">
        <f t="shared" si="11"/>
        <v>CHASSE</v>
      </c>
      <c r="E21" s="261">
        <v>1.8280092592592593E-3</v>
      </c>
      <c r="F21" s="277"/>
      <c r="G21" s="277"/>
      <c r="H21" s="176">
        <v>2</v>
      </c>
      <c r="I21" s="177"/>
    </row>
    <row r="22" spans="1:9">
      <c r="A22" s="257">
        <v>13672</v>
      </c>
      <c r="B22" s="257" t="str">
        <f t="shared" si="9"/>
        <v>DOS SANTOS Elise</v>
      </c>
      <c r="C22" s="257" t="str">
        <f t="shared" si="10"/>
        <v>MINIME F</v>
      </c>
      <c r="D22" s="257" t="str">
        <f t="shared" si="11"/>
        <v>AMPUIS</v>
      </c>
      <c r="E22" s="261">
        <v>2.4590277777777779E-3</v>
      </c>
      <c r="F22" s="277"/>
      <c r="G22" s="277"/>
      <c r="H22" s="176">
        <v>3</v>
      </c>
      <c r="I22" s="177"/>
    </row>
    <row r="23" spans="1:9">
      <c r="A23" s="64"/>
      <c r="B23" s="8" t="str">
        <f t="shared" si="9"/>
        <v/>
      </c>
      <c r="C23" s="8" t="str">
        <f t="shared" si="10"/>
        <v/>
      </c>
      <c r="D23" s="8" t="str">
        <f t="shared" si="11"/>
        <v/>
      </c>
      <c r="E23" s="60"/>
      <c r="F23" s="276"/>
      <c r="G23" s="276"/>
      <c r="H23" s="176" t="str">
        <f>IF(E23="","",RANK(E23,$E$20:$E$23,1))</f>
        <v/>
      </c>
      <c r="I23" s="177"/>
    </row>
    <row r="24" spans="1:9">
      <c r="A24" s="67"/>
      <c r="B24" s="68"/>
      <c r="C24" s="69" t="s">
        <v>35</v>
      </c>
      <c r="D24" s="68"/>
      <c r="E24" s="70"/>
      <c r="F24" s="70"/>
      <c r="G24" s="70"/>
      <c r="H24" s="269"/>
      <c r="I24" s="114"/>
    </row>
    <row r="25" spans="1:9">
      <c r="A25" s="257">
        <v>13580</v>
      </c>
      <c r="B25" s="257" t="str">
        <f>IF($A25="","",VLOOKUP($A25,licbarque97,3))</f>
        <v>DREVET  Amaury</v>
      </c>
      <c r="C25" s="257" t="str">
        <f>IF(A25="","",VLOOKUP(A25,licbarque97,6))</f>
        <v>MINIME</v>
      </c>
      <c r="D25" s="257" t="str">
        <f>IF(A25="","",VLOOKUP(A25,licbarque97,5))</f>
        <v>LOIRE</v>
      </c>
      <c r="E25" s="261">
        <v>1.7340277777777777E-3</v>
      </c>
      <c r="F25" s="277"/>
      <c r="G25" s="277"/>
      <c r="H25" s="176">
        <v>1</v>
      </c>
      <c r="I25" s="155"/>
    </row>
    <row r="26" spans="1:9">
      <c r="A26" s="257">
        <v>13020</v>
      </c>
      <c r="B26" s="257" t="str">
        <f>IF($A26="","",VLOOKUP($A26,licbarque97,3))</f>
        <v>MARGARIT  Leandre</v>
      </c>
      <c r="C26" s="257" t="str">
        <f>IF(A26="","",VLOOKUP(A26,licbarque97,6))</f>
        <v>MINIME</v>
      </c>
      <c r="D26" s="257" t="str">
        <f>IF(A26="","",VLOOKUP(A26,licbarque97,5))</f>
        <v>AMPUIS</v>
      </c>
      <c r="E26" s="261">
        <v>1.9515046296296299E-3</v>
      </c>
      <c r="F26" s="277"/>
      <c r="G26" s="277"/>
      <c r="H26" s="176">
        <v>2</v>
      </c>
      <c r="I26" s="155"/>
    </row>
    <row r="27" spans="1:9">
      <c r="A27" s="64"/>
      <c r="B27" s="257" t="str">
        <f>IF($A27="","",VLOOKUP($A27,licbarque97,3))</f>
        <v/>
      </c>
      <c r="C27" s="270" t="str">
        <f>IF(A27="","",VLOOKUP(A27,licbarque97,6))</f>
        <v/>
      </c>
      <c r="D27" s="257"/>
      <c r="E27" s="261"/>
      <c r="F27" s="277"/>
      <c r="G27" s="277"/>
      <c r="H27" s="176"/>
      <c r="I27" s="271"/>
    </row>
  </sheetData>
  <mergeCells count="2">
    <mergeCell ref="A1:D1"/>
    <mergeCell ref="I1:I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6</vt:i4>
      </vt:variant>
    </vt:vector>
  </HeadingPairs>
  <TitlesOfParts>
    <vt:vector size="23" baseType="lpstr">
      <vt:lpstr>marinier</vt:lpstr>
      <vt:lpstr>licbarque97</vt:lpstr>
      <vt:lpstr>licence vérifier</vt:lpstr>
      <vt:lpstr>Ampuis 1</vt:lpstr>
      <vt:lpstr>Serrieres Sablons</vt:lpstr>
      <vt:lpstr>Chasse</vt:lpstr>
      <vt:lpstr>St Romain</vt:lpstr>
      <vt:lpstr>NM CdR</vt:lpstr>
      <vt:lpstr>Roanne</vt:lpstr>
      <vt:lpstr>Vitesse CRIT Nievroz</vt:lpstr>
      <vt:lpstr>Bourg les Valence</vt:lpstr>
      <vt:lpstr>Grigny</vt:lpstr>
      <vt:lpstr>St Fons</vt:lpstr>
      <vt:lpstr>Loire</vt:lpstr>
      <vt:lpstr>Ampuis 2</vt:lpstr>
      <vt:lpstr>saison 2026</vt:lpstr>
      <vt:lpstr>calcul temps</vt:lpstr>
      <vt:lpstr>licbarque97!Impression_des_titres</vt:lpstr>
      <vt:lpstr>'licence vérifier'!Impression_des_titres</vt:lpstr>
      <vt:lpstr>'licence vérifier'!licbarque97</vt:lpstr>
      <vt:lpstr>licbarque97</vt:lpstr>
      <vt:lpstr>licbarque97!Zone_d_impression</vt:lpstr>
      <vt:lpstr>'licence vérifier'!Zone_d_impression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barque sauvetage</cp:lastModifiedBy>
  <cp:lastPrinted>2026-05-24T08:07:30Z</cp:lastPrinted>
  <dcterms:created xsi:type="dcterms:W3CDTF">1996-10-21T11:03:58Z</dcterms:created>
  <dcterms:modified xsi:type="dcterms:W3CDTF">2026-05-24T08:07:50Z</dcterms:modified>
</cp:coreProperties>
</file>